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<sst xmlns="http://schemas.openxmlformats.org/spreadsheetml/2006/main" count="1125" uniqueCount="608">
  <si>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</si>
  <si>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</si>
  <si>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</si>
  <si>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</si>
  <si>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</si>
  <si>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</si>
  <si>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</si>
  <si>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</si>
  <si>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</si>
  <si>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</si>
  <si>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</si>
  <si>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</si>
  <si>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</si>
  <si>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</si>
  <si>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</si>
  <si>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</si>
  <si>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</si>
  <si>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</si>
  <si>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</si>
  <si>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</si>
  <si>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</si>
  <si>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</si>
  <si>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</si>
  <si>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</si>
  <si>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</si>
  <si>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</si>
  <si>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</si>
  <si>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</si>
  <si>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</si>
  <si>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</si>
  <si>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</si>
  <si>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</si>
  <si>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</si>
  <si>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</si>
  <si>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</si>
  <si>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</si>
  <si>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</si>
  <si>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</si>
  <si>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</si>
  <si>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</si>
  <si>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</si>
  <si>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</si>
  <si>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</si>
  <si>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</si>
  <si>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</si>
  <si>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</si>
  <si>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</si>
  <si>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</si>
  <si>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</si>
  <si>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</si>
  <si>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</si>
  <si>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</si>
  <si>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</si>
  <si>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</si>
  <si>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</si>
  <si>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</si>
  <si>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</si>
  <si>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</si>
  <si>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</si>
  <si>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</si>
  <si>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</si>
  <si>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</si>
  <si>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</si>
  <si>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</si>
  <si>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</si>
  <si>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</si>
  <si>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</si>
  <si>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</si>
  <si>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</si>
  <si>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</si>
  <si>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</si>
  <si>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</si>
  <si>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</si>
  <si>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</si>
  <si>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</si>
  <si>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</si>
  <si>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</si>
  <si>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</si>
  <si>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</si>
  <si>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</si>
  <si>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</si>
  <si>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</si>
  <si>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</si>
  <si>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</si>
  <si>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</si>
  <si>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</si>
  <si>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</si>
  <si>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</si>
  <si>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</si>
  <si>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</si>
  <si>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</si>
  <si>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</si>
  <si>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</si>
  <si>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</si>
  <si>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</si>
  <si>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</si>
  <si>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</si>
  <si>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</si>
  <si>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</si>
  <si>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</si>
  <si>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</si>
  <si>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</si>
  <si>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</si>
  <si>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</si>
  <si>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</si>
  <si>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</si>
  <si>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</si>
  <si>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</si>
  <si>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</si>
  <si>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</si>
  <si>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</si>
  <si>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</si>
  <si>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</si>
  <si>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</si>
  <si>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</si>
  <si>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</si>
  <si>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</si>
  <si>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</si>
  <si>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</si>
  <si>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</si>
  <si>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</si>
  <si>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</si>
  <si>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</si>
  <si>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</si>
  <si>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</si>
  <si>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</si>
  <si>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</si>
  <si>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</si>
  <si>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</si>
  <si>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</si>
  <si>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</si>
  <si>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</si>
  <si>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</si>
  <si>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</si>
  <si>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</si>
  <si>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</si>
  <si>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</si>
  <si>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</si>
  <si>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</si>
  <si>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</si>
  <si>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</si>
  <si>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</si>
  <si>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</si>
  <si>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</si>
  <si>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</si>
  <si>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</si>
  <si>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</si>
  <si>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</si>
  <si>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</si>
  <si>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</si>
  <si>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</si>
  <si>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</si>
  <si>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</si>
  <si>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</si>
  <si>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</si>
  <si>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</si>
  <si>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</si>
  <si>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</si>
  <si>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</si>
  <si>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</si>
  <si>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</si>
  <si>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</si>
  <si>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</si>
  <si>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</si>
  <si>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</si>
  <si>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</si>
  <si>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</si>
  <si>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</si>
  <si>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</si>
  <si>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</si>
  <si>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</si>
  <si>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</si>
  <si>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</si>
  <si>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</si>
  <si>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</si>
  <si>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</si>
  <si>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</si>
  <si>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</si>
  <si>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</si>
  <si>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</si>
  <si>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</si>
  <si>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</si>
  <si>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</si>
  <si>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</si>
  <si>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</si>
  <si>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</si>
  <si>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</si>
  <si>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</si>
  <si>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</si>
  <si>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</si>
  <si>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</si>
  <si>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</si>
  <si>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</si>
  <si>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</si>
  <si>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</si>
  <si>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</si>
  <si>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</si>
  <si>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</si>
  <si>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</si>
  <si>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</si>
  <si>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</si>
  <si>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</si>
  <si>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</si>
  <si>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</si>
  <si>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</si>
  <si>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</si>
  <si>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</si>
  <si>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</si>
  <si>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</si>
  <si>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</si>
  <si>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</si>
  <si>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茨城県高萩市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</si>
  <si>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</si>
  <si>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</si>
  <si>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</si>
  <si>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</si>
  <si>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</si>
  <si>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</si>
  <si>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</si>
  <si>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</si>
  <si>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</si>
  <si>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</si>
  <si>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</si>
  <si>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</si>
  <si>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</si>
  <si>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</si>
  <si>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</si>
  <si>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</si>
  <si>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</si>
  <si>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</si>
  <si>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</si>
  <si>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</si>
  <si>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</si>
  <si>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</si>
  <si>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</si>
  <si>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</si>
  <si>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</si>
  <si>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</si>
  <si>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</si>
  <si>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</si>
  <si>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</si>
  <si>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</si>
  <si>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</si>
  <si>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</si>
  <si>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</si>
  <si>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</si>
  <si>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</si>
  <si>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</si>
  <si>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</si>
  <si>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</si>
  <si>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</si>
  <si>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</si>
  <si>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</si>
  <si>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</si>
  <si>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</si>
  <si>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</si>
  <si>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</si>
  <si>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</si>
  <si>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</si>
  <si>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</si>
  <si>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</si>
  <si>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</si>
  <si>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</si>
  <si>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</si>
  <si>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</si>
  <si>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</si>
  <si>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</si>
  <si>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</si>
  <si>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</si>
  <si>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</si>
  <si>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</si>
  <si>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</si>
  <si>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</si>
  <si>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</si>
  <si>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</si>
  <si>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</si>
  <si>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</si>
  <si>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</si>
  <si>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</si>
  <si>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</si>
  <si>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</si>
  <si>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</si>
  <si>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</si>
  <si>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</si>
  <si>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</si>
  <si>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</si>
  <si>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</si>
  <si>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</si>
  <si>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</si>
  <si>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</si>
  <si>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</si>
  <si>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</si>
  <si>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</si>
  <si>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</si>
  <si>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</si>
  <si>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</si>
  <si>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</si>
  <si>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</si>
  <si>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</si>
  <si>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</si>
  <si>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</si>
  <si>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</si>
  <si>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</si>
  <si>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</si>
  <si>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</si>
  <si>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</si>
  <si>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</si>
  <si>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</si>
  <si>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</si>
  <si>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</si>
  <si>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</si>
  <si>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</si>
  <si>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</si>
  <si>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</si>
  <si>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</si>
  <si>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</si>
  <si>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</si>
  <si>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</si>
  <si>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</si>
  <si>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</si>
  <si>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</si>
  <si>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</si>
  <si>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</si>
  <si>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</si>
  <si>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</si>
  <si>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</si>
  <si>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</si>
  <si>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</si>
  <si>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</si>
  <si>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</si>
  <si>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</si>
  <si>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</si>
  <si>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</si>
  <si>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</si>
  <si>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</si>
  <si>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</si>
  <si>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</si>
  <si>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</si>
  <si>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</si>
  <si>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</si>
  <si>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</si>
  <si>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</si>
  <si>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</si>
  <si>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</si>
  <si>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</si>
  <si>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</si>
  <si>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</si>
  <si>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</si>
  <si>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</si>
  <si>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</si>
  <si>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</si>
  <si>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</si>
  <si>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</si>
  <si>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</si>
  <si>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</si>
  <si>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</si>
  <si>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</si>
  <si>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</si>
  <si>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</si>
  <si>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</si>
  <si>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</si>
  <si>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</si>
  <si>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茨城県高萩市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</si>
  <si>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</si>
  <si>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</si>
  <si>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</si>
  <si>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</si>
  <si>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</si>
  <si>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</si>
  <si>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</si>
  <si>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</si>
  <si>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</si>
  <si>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</si>
  <si>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</si>
  <si>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</si>
  <si>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</si>
  <si>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</si>
  <si>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</si>
  <si>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</si>
  <si>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</si>
  <si>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</si>
  <si>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</si>
  <si>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</si>
  <si>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</si>
  <si>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</si>
  <si>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</si>
  <si>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</si>
  <si>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</si>
  <si>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</si>
  <si>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</si>
  <si>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</si>
  <si>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</si>
  <si>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</si>
  <si>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</si>
  <si>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</si>
  <si>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</si>
  <si>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</si>
  <si>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</si>
  <si>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</si>
  <si>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</si>
  <si>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</si>
  <si>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</si>
  <si>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</si>
  <si>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</si>
  <si>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</si>
  <si>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</si>
  <si>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</si>
  <si>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</si>
  <si>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</si>
  <si>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</si>
  <si>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</si>
  <si>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</si>
  <si>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</si>
  <si>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</si>
  <si>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</si>
  <si>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</si>
  <si>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</si>
  <si>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</si>
  <si>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</si>
  <si>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</si>
  <si>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</si>
  <si>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</si>
  <si>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</si>
  <si>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</si>
  <si>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</si>
  <si>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</si>
  <si>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</si>
  <si>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</si>
  <si>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</si>
  <si>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</si>
  <si>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</si>
  <si>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</si>
  <si>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</si>
  <si>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</si>
  <si>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</si>
  <si>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</si>
  <si>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</si>
  <si>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</si>
  <si>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</si>
  <si>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</si>
  <si>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</si>
  <si>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</si>
  <si>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</si>
  <si>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</si>
  <si>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</si>
  <si>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</si>
  <si>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</si>
  <si>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</si>
  <si>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</si>
  <si>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</si>
  <si>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</si>
  <si>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</si>
  <si>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</si>
  <si>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</si>
  <si>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</si>
  <si>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</si>
  <si>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</si>
  <si>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</si>
  <si>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</si>
  <si>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</si>
  <si>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</si>
  <si>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</si>
  <si>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高萩市水道事業会計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</si>
  <si>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</si>
  <si>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</si>
  <si>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高萩市介護保険事業特別会計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</si>
  <si>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</si>
  <si>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</si>
  <si>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高萩市工業用水道事業会計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</si>
  <si>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</si>
  <si>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</si>
  <si>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</si>
  <si>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</si>
  <si>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</si>
  <si>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</si>
  <si>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</si>
  <si>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</si>
  <si>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</si>
  <si>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</si>
  <si>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</si>
  <si>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</si>
  <si>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</si>
  <si>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</si>
  <si>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</si>
  <si>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</si>
  <si>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</si>
  <si>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</si>
  <si>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</si>
  <si>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</si>
  <si>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</si>
  <si>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</si>
  <si>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</si>
  <si>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</si>
  <si>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</si>
  <si>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</si>
  <si>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</si>
  <si>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</si>
  <si>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</si>
  <si>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</si>
  <si>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</si>
  <si>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</si>
  <si>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</si>
  <si>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</si>
  <si>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</si>
  <si>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</si>
  <si>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</si>
  <si>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</si>
  <si>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</si>
  <si>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</si>
  <si>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</si>
  <si>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</si>
  <si>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</si>
  <si>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</si>
  <si>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</si>
  <si>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</si>
  <si>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</si>
  <si>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</si>
  <si>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</si>
  <si>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</si>
  <si>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</si>
  <si>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</si>
  <si>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</si>
  <si>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</si>
  <si>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</si>
  <si>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</si>
  <si>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</si>
  <si>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</si>
  <si>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</si>
  <si>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</si>
  <si>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</si>
  <si>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</si>
  <si>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</si>
  <si>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</si>
  <si>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</si>
  <si>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</si>
  <si>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</si>
  <si>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</si>
  <si>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</si>
  <si>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</si>
  <si>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</si>
  <si>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</si>
  <si>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</si>
  <si>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</si>
  <si>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</si>
  <si>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</si>
  <si>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</si>
  <si>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</si>
  <si>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</si>
  <si>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</si>
  <si>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</si>
  <si>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</si>
  <si>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</si>
  <si>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</si>
  <si>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</si>
  <si>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0.13</t>
  </si>
  <si>
    <t>▲ 0.50</t>
  </si>
  <si>
    <t>▲ 1.53</t>
  </si>
  <si>
    <t>▲ 3.40</t>
  </si>
  <si>
    <t>高萩市水道事業会計</t>
  </si>
  <si>
    <t>高萩市工業用水道事業会計</t>
  </si>
  <si>
    <t>一般会計</t>
  </si>
  <si>
    <t>高萩市介護保険事業特別会計</t>
  </si>
  <si>
    <t>高萩市国民健康保険事業特別会計</t>
  </si>
  <si>
    <t>高萩市霊園事業特別会計</t>
  </si>
  <si>
    <t>高萩市後期高齢者医療事業特別会計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</si>
  <si>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</si>
  <si>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</si>
  <si>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</si>
  <si>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</si>
  <si>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</si>
  <si>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</si>
  <si>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</si>
  <si>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</si>
  <si>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高萩市土地開発公社</t>
    <rPh sb="0" eb="3">
      <t>タカハギシ</t>
    </rPh>
    <rPh sb="3" eb="5">
      <t>トチ</t>
    </rPh>
    <rPh sb="5" eb="7">
      <t>カイハツ</t>
    </rPh>
    <rPh sb="7" eb="9">
      <t>コウシャ</t>
    </rPh>
    <phoneticPr fontId="2"/>
  </si>
  <si>
    <t>-</t>
    <phoneticPr fontId="2"/>
  </si>
  <si>
    <t>-</t>
    <phoneticPr fontId="2"/>
  </si>
  <si>
    <t>-</t>
    <phoneticPr fontId="2"/>
  </si>
  <si>
    <t>-</t>
    <phoneticPr fontId="2"/>
  </si>
  <si>
    <t>茨城県市町村総合事務組合（一般会計）</t>
    <phoneticPr fontId="2"/>
  </si>
  <si>
    <t>茨城県市町村総合事務組合（県民交通災害共済事業特別会計）</t>
    <phoneticPr fontId="2"/>
  </si>
  <si>
    <t>茨城租税債権管理機構</t>
    <phoneticPr fontId="2"/>
  </si>
  <si>
    <t>茨城県後期高齢者医療広域連合（一般会計）</t>
    <phoneticPr fontId="2"/>
  </si>
  <si>
    <t>茨城県後期高齢者医療広域連合（後期高齢医療特別会計）</t>
    <phoneticPr fontId="2"/>
  </si>
  <si>
    <t>日立・高萩広域下水道組合</t>
    <phoneticPr fontId="2"/>
  </si>
  <si>
    <t>高萩・北茨城広域工業用水道企業団</t>
    <phoneticPr fontId="2"/>
  </si>
  <si>
    <t>茨城北農業共済事務組合</t>
    <phoneticPr fontId="2"/>
  </si>
  <si>
    <t>学校施設建設基金</t>
    <rPh sb="0" eb="2">
      <t>ガッコウ</t>
    </rPh>
    <rPh sb="2" eb="4">
      <t>シセツ</t>
    </rPh>
    <rPh sb="4" eb="6">
      <t>ケンセツ</t>
    </rPh>
    <rPh sb="6" eb="8">
      <t>キキン</t>
    </rPh>
    <phoneticPr fontId="2"/>
  </si>
  <si>
    <t>地域福祉基金</t>
    <rPh sb="0" eb="2">
      <t>チイキ</t>
    </rPh>
    <rPh sb="2" eb="4">
      <t>フクシ</t>
    </rPh>
    <rPh sb="4" eb="6">
      <t>キキン</t>
    </rPh>
    <phoneticPr fontId="2"/>
  </si>
  <si>
    <t>地域振興基金</t>
    <rPh sb="0" eb="2">
      <t>チイキ</t>
    </rPh>
    <rPh sb="2" eb="4">
      <t>シンコウ</t>
    </rPh>
    <rPh sb="4" eb="6">
      <t>キキン</t>
    </rPh>
    <phoneticPr fontId="2"/>
  </si>
  <si>
    <t>東日本大震災復興交付金管理基金</t>
    <rPh sb="0" eb="1">
      <t>ヒガシ</t>
    </rPh>
    <rPh sb="1" eb="3">
      <t>ニホン</t>
    </rPh>
    <rPh sb="3" eb="6">
      <t>ダイシンサイ</t>
    </rPh>
    <rPh sb="6" eb="8">
      <t>フッコウ</t>
    </rPh>
    <rPh sb="8" eb="11">
      <t>コウフキン</t>
    </rPh>
    <rPh sb="11" eb="13">
      <t>カンリ</t>
    </rPh>
    <rPh sb="13" eb="15">
      <t>キキン</t>
    </rPh>
    <phoneticPr fontId="2"/>
  </si>
  <si>
    <t>ふるさと水と土保全対策基金</t>
    <rPh sb="4" eb="5">
      <t>ミズ</t>
    </rPh>
    <rPh sb="6" eb="7">
      <t>ツチ</t>
    </rPh>
    <rPh sb="7" eb="9">
      <t>ホゼン</t>
    </rPh>
    <rPh sb="9" eb="11">
      <t>タイサク</t>
    </rPh>
    <rPh sb="11" eb="13">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</si>
  <si>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</si>
  <si>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</si>
  <si>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</si>
  <si>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</si>
  <si>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</si>
  <si>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</si>
  <si>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</si>
  <si>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</si>
  <si>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rFont val="ＭＳ Ｐゴシック"/>
        <family val="3"/>
        <charset val="128"/>
      </rPr>
      <t>将来負担比率は、償還元金に対し、発行額を抑えているため、地方債の現在高が減少したほか、日立・高萩広域下水道組合での地方債残高の減による組合負担等見込額が減少したことで、近年減少傾向にある。平成30年度においては、土地開発公社経営健全化債（H20年度発行額1,906百万円）の償還終了等により、前年度と比較すると18.5ポイントの減となったが、類似団体内平均値と比較すると依然として高い水準となっている。この要因としては、土地開発公社経営健全化債は償還終了したものの、住宅公社改革推進債（H22年度発行額4,678百万円）の償還が続いているからである。今後も当該三セク債の償還が続くことに加え、施設の更新等のための地方債発行も想定されるので、資金調達に際しては慎重に行っていく必要がある。有形固定資産減価償却率は、平成29年度に東日本大震災で被災した本庁舎の再建に伴い数値が減少に転じたことで、平成30年度においても類似団体内平均値を下回っているが、今後も、各施設等での老朽化の進行により数値の上昇が懸念されるため、将来負担比率の推移を踏まえつつ、公共施設等管理計画の改訂などにより計画的に老朽化対策に取り組んでいく必要がある。</t>
    </r>
    <rPh sb="61" eb="63">
      <t>ザンダカ</t>
    </rPh>
    <rPh sb="95" eb="97">
      <t>ヘイセイ</t>
    </rPh>
    <rPh sb="99" eb="101">
      <t>ネンド</t>
    </rPh>
    <rPh sb="107" eb="109">
      <t>トチ</t>
    </rPh>
    <rPh sb="109" eb="111">
      <t>カイハツ</t>
    </rPh>
    <rPh sb="111" eb="113">
      <t>コウシャ</t>
    </rPh>
    <rPh sb="113" eb="115">
      <t>ケイエイ</t>
    </rPh>
    <rPh sb="115" eb="118">
      <t>ケンゼンカ</t>
    </rPh>
    <rPh sb="118" eb="119">
      <t>サイ</t>
    </rPh>
    <rPh sb="123" eb="125">
      <t>ネンド</t>
    </rPh>
    <rPh sb="125" eb="128">
      <t>ハッコウガク</t>
    </rPh>
    <rPh sb="133" eb="136">
      <t>ヒャクマンエン</t>
    </rPh>
    <rPh sb="138" eb="140">
      <t>ショウカン</t>
    </rPh>
    <rPh sb="140" eb="142">
      <t>シュウリョウ</t>
    </rPh>
    <rPh sb="142" eb="143">
      <t>トウ</t>
    </rPh>
    <rPh sb="172" eb="174">
      <t>ルイジ</t>
    </rPh>
    <rPh sb="174" eb="176">
      <t>ダンタイ</t>
    </rPh>
    <rPh sb="176" eb="177">
      <t>ナイ</t>
    </rPh>
    <rPh sb="177" eb="180">
      <t>ヘイキンチ</t>
    </rPh>
    <rPh sb="181" eb="183">
      <t>ヒカク</t>
    </rPh>
    <rPh sb="186" eb="188">
      <t>イゼン</t>
    </rPh>
    <rPh sb="191" eb="192">
      <t>タカ</t>
    </rPh>
    <rPh sb="193" eb="195">
      <t>スイジュン</t>
    </rPh>
    <rPh sb="217" eb="219">
      <t>ケイエイ</t>
    </rPh>
    <rPh sb="224" eb="226">
      <t>ショウカン</t>
    </rPh>
    <rPh sb="226" eb="228">
      <t>シュウリョウ</t>
    </rPh>
    <rPh sb="238" eb="240">
      <t>カイカク</t>
    </rPh>
    <rPh sb="240" eb="242">
      <t>スイシン</t>
    </rPh>
    <rPh sb="242" eb="243">
      <t>サイ</t>
    </rPh>
    <rPh sb="247" eb="249">
      <t>ネンド</t>
    </rPh>
    <rPh sb="249" eb="252">
      <t>ハッコウガク</t>
    </rPh>
    <rPh sb="257" eb="260">
      <t>ヒャクマンエン</t>
    </rPh>
    <rPh sb="262" eb="264">
      <t>ショウカン</t>
    </rPh>
    <rPh sb="265" eb="266">
      <t>ツヅ</t>
    </rPh>
    <rPh sb="279" eb="281">
      <t>トウガイ</t>
    </rPh>
    <rPh sb="281" eb="282">
      <t>サン</t>
    </rPh>
    <rPh sb="284" eb="285">
      <t>サイ</t>
    </rPh>
    <rPh sb="286" eb="288">
      <t>ショウカン</t>
    </rPh>
    <rPh sb="289" eb="290">
      <t>ツヅ</t>
    </rPh>
    <rPh sb="294" eb="295">
      <t>クワ</t>
    </rPh>
    <rPh sb="357" eb="359">
      <t>ヘイセイ</t>
    </rPh>
    <rPh sb="361" eb="363">
      <t>ネンド</t>
    </rPh>
    <rPh sb="408" eb="410">
      <t>ルイジ</t>
    </rPh>
    <rPh sb="410" eb="412">
      <t>ダンタイ</t>
    </rPh>
    <rPh sb="412" eb="413">
      <t>ナイ</t>
    </rPh>
    <rPh sb="413" eb="416">
      <t>ヘイキンチ</t>
    </rPh>
    <rPh sb="417" eb="419">
      <t>シタマワ</t>
    </rPh>
    <rPh sb="425" eb="427">
      <t>コンゴ</t>
    </rPh>
    <rPh sb="458" eb="460">
      <t>ショウライ</t>
    </rPh>
    <rPh sb="460" eb="462">
      <t>フタン</t>
    </rPh>
    <rPh sb="462" eb="464">
      <t>ヒリツ</t>
    </rPh>
    <rPh sb="465" eb="467">
      <t>スイイ</t>
    </rPh>
    <rPh sb="468" eb="469">
      <t>フ</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</si>
  <si>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</si>
  <si>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</si>
  <si>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</si>
  <si>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</si>
  <si>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</si>
  <si>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</si>
  <si>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
        <rFont val="ＭＳ Ｐゴシック"/>
        <family val="3"/>
        <charset val="128"/>
      </rPr>
      <t>将来負担比率は、前年度と比較すると18.5ポイントの減となっているが、類似団体内平均値との比較では、7.5ポイント上回っている。これは、平成20年度の土地開発公社経営健全化債の償還が平成30年度で終了したものの、平成22年度に発行した住宅公社改革推進債の償還が続いているため、高い水準にあるが、当該三セク債の計画的な償還等による地方債残高の減と日立・高萩広域下水道組合に係る地方債残高の減等により近年減少傾向にある。実質公債費比率は、前年度と比較すると1.1ポイントの減となっているが、類似団体内平均値との比較では、1.0ポイント上回っている。近年の実質公債費比率の減少傾向の要因としては、平成28年度より日立・高萩広域下水道組合の法適化に伴い出資金が準元利償還金の算定から除外されたことが挙げられる。今後は、令和元年度より本庁舎災害復旧事業債の元金償還が開始となるほか、ごみ処理施設整備や幼保一元化を進めるための認定こども園整備等による新たな地方債発行が見込まれるため、引き続き投資的経費の抑制を図り、既存事業の徹底的な見直しと事業の再構築により圧縮に努めていく。</t>
    </r>
    <rPh sb="40" eb="41">
      <t>ナイ</t>
    </rPh>
    <rPh sb="41" eb="44">
      <t>ヘイキンチ</t>
    </rPh>
    <rPh sb="82" eb="84">
      <t>ケイエイ</t>
    </rPh>
    <rPh sb="89" eb="91">
      <t>ショウカン</t>
    </rPh>
    <rPh sb="92" eb="94">
      <t>ヘイセイ</t>
    </rPh>
    <rPh sb="96" eb="98">
      <t>ネンド</t>
    </rPh>
    <rPh sb="99" eb="101">
      <t>シュウリョウ</t>
    </rPh>
    <rPh sb="128" eb="130">
      <t>ショウカン</t>
    </rPh>
    <rPh sb="131" eb="132">
      <t>ツヅ</t>
    </rPh>
    <rPh sb="148" eb="150">
      <t>トウガイ</t>
    </rPh>
    <rPh sb="150" eb="151">
      <t>サン</t>
    </rPh>
    <rPh sb="153" eb="154">
      <t>サイ</t>
    </rPh>
    <rPh sb="248" eb="249">
      <t>ナイ</t>
    </rPh>
    <rPh sb="249" eb="252">
      <t>ヘイキンチ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</si>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</sst>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256C-476A-BB61-6C6AD1D509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65665</c:v>
                </c:pt>
                <c:pt idx="1">
                  <c:v>46655</c:v>
                </c:pt>
                <c:pt idx="2">
                  <c:v>38489</c:v>
                </c:pt>
                <c:pt idx="3">
                  <c:v>24629</c:v>
                </c:pt>
                <c:pt idx="4">
                  <c:v>36049</c:v>
                </c:pt>
              </c:numCache>
            </c:numRef>
          </c:val>
          <c:smooth val="0"/>
          <c:extLst xmlns:c16r2="http://schemas.microsoft.com/office/drawing/2015/06/chart">
            <c:ext xmlns:c16="http://schemas.microsoft.com/office/drawing/2014/chart" uri="{C3380CC4-5D6E-409C-BE32-E72D297353CC}">
              <c16:uniqueId val="{00000001-256C-476A-BB61-6C6AD1D5096D}"/>
            </c:ext>
          </c:extLst>
        </c:ser>
        <c:dLbls>
          <c:showLegendKey val="0"/>
          <c:showVal val="0"/>
          <c:showCatName val="0"/>
          <c:showSerName val="0"/>
          <c:showPercent val="0"/>
          <c:showBubbleSize val="0"/>
        </c:dLbls>
        <c:marker val="1"/>
        <c:smooth val="0"/>
        <c:axId val="164008320"/>
        <c:axId val="164010240"/>
      </c:lineChart>
      <c:catAx>
        <c:axId val="16400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010240"/>
        <c:crosses val="autoZero"/>
        <c:auto val="1"/>
        <c:lblAlgn val="ctr"/>
        <c:lblOffset val="100"/>
        <c:tickLblSkip val="1"/>
        <c:tickMarkSkip val="1"/>
        <c:noMultiLvlLbl val="0"/>
      </c:catAx>
      <c:valAx>
        <c:axId val="164010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00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7.43</c:v>
                </c:pt>
                <c:pt idx="1">
                  <c:v>9.64</c:v>
                </c:pt>
                <c:pt idx="2">
                  <c:v>8.6</c:v>
                </c:pt>
                <c:pt idx="3">
                  <c:v>7.08</c:v>
                </c:pt>
                <c:pt idx="4">
                  <c:v>6.43</c:v>
                </c:pt>
              </c:numCache>
            </c:numRef>
          </c:val>
          <c:extLst xmlns:c16r2="http://schemas.microsoft.com/office/drawing/2015/06/chart">
            <c:ext xmlns:c16="http://schemas.microsoft.com/office/drawing/2014/chart" uri="{C3380CC4-5D6E-409C-BE32-E72D297353CC}">
              <c16:uniqueId val="{00000000-FC83-4AC2-8A67-A3B130D0D7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11.52</c:v>
                </c:pt>
                <c:pt idx="1">
                  <c:v>14.34</c:v>
                </c:pt>
                <c:pt idx="2">
                  <c:v>15.19</c:v>
                </c:pt>
                <c:pt idx="3">
                  <c:v>15.25</c:v>
                </c:pt>
                <c:pt idx="4">
                  <c:v>12.42</c:v>
                </c:pt>
              </c:numCache>
            </c:numRef>
          </c:val>
          <c:extLst xmlns:c16r2="http://schemas.microsoft.com/office/drawing/2015/06/chart">
            <c:ext xmlns:c16="http://schemas.microsoft.com/office/drawing/2014/chart" uri="{C3380CC4-5D6E-409C-BE32-E72D297353CC}">
              <c16:uniqueId val="{00000001-FC83-4AC2-8A67-A3B130D0D725}"/>
            </c:ext>
          </c:extLst>
        </c:ser>
        <c:dLbls>
          <c:showLegendKey val="0"/>
          <c:showVal val="0"/>
          <c:showCatName val="0"/>
          <c:showSerName val="0"/>
          <c:showPercent val="0"/>
          <c:showBubbleSize val="0"/>
        </c:dLbls>
        <c:gapWidth val="250"/>
        <c:overlap val="100"/>
        <c:axId val="171333504"/>
        <c:axId val="17133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-0.13</c:v>
                </c:pt>
                <c:pt idx="1">
                  <c:v>5.25</c:v>
                </c:pt>
                <c:pt idx="2">
                  <c:v>-0.5</c:v>
                </c:pt>
                <c:pt idx="3">
                  <c:v>-1.53</c:v>
                </c:pt>
                <c:pt idx="4">
                  <c:v>-3.4</c:v>
                </c:pt>
              </c:numCache>
            </c:numRef>
          </c:val>
          <c:smooth val="0"/>
          <c:extLst xmlns:c16r2="http://schemas.microsoft.com/office/drawing/2015/06/chart">
            <c:ext xmlns:c16="http://schemas.microsoft.com/office/drawing/2014/chart" uri="{C3380CC4-5D6E-409C-BE32-E72D297353CC}">
              <c16:uniqueId val="{00000002-FC83-4AC2-8A67-A3B130D0D725}"/>
            </c:ext>
          </c:extLst>
        </c:ser>
        <c:dLbls>
          <c:showLegendKey val="0"/>
          <c:showVal val="0"/>
          <c:showCatName val="0"/>
          <c:showSerName val="0"/>
          <c:showPercent val="0"/>
          <c:showBubbleSize val="0"/>
        </c:dLbls>
        <c:marker val="1"/>
        <c:smooth val="0"/>
        <c:axId val="171333504"/>
        <c:axId val="171339776"/>
      </c:lineChart>
      <c:catAx>
        <c:axId val="17133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339776"/>
        <c:crosses val="autoZero"/>
        <c:auto val="1"/>
        <c:lblAlgn val="ctr"/>
        <c:lblOffset val="100"/>
        <c:tickLblSkip val="1"/>
        <c:tickMarkSkip val="1"/>
        <c:noMultiLvlLbl val="0"/>
      </c:catAx>
      <c:valAx>
        <c:axId val="17133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3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43C-4721-937D-B6D58B8354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3C-4721-937D-B6D58B8354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43C-4721-937D-B6D58B8354D2}"/>
            </c:ext>
          </c:extLst>
        </c:ser>
        <c:ser>
          <c:idx val="3"/>
          <c:order val="3"/>
          <c:tx>
            <c:strRef>
              <c:f>データシート!$A$30</c:f>
              <c:strCache>
                <c:ptCount val="1"/>
                <c:pt idx="0">
                  <c:v>高萩市後期高齢者医療事業特別会計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3-A43C-4721-937D-B6D58B8354D2}"/>
            </c:ext>
          </c:extLst>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0.01</c:v>
                </c:pt>
                <c:pt idx="4">
                  <c:v>#N/A</c:v>
                </c:pt>
                <c:pt idx="5">
                  <c:v>0.09</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4-A43C-4721-937D-B6D58B8354D2}"/>
            </c:ext>
          </c:extLst>
        </c:ser>
        <c:ser>
          <c:idx val="5"/>
          <c:order val="5"/>
          <c:tx>
            <c:strRef>
              <c:f>データシート!$A$32</c:f>
              <c:strCache>
                <c:ptCount val="1"/>
                <c:pt idx="0">
                  <c:v>高萩市国民健康保険事業特別会計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c:v>
                </c:pt>
                <c:pt idx="4">
                  <c:v>#N/A</c:v>
                </c:pt>
                <c:pt idx="5">
                  <c:v>0.02</c:v>
                </c:pt>
                <c:pt idx="6">
                  <c:v>#N/A</c:v>
                </c:pt>
                <c:pt idx="7">
                  <c:v>0.01</c:v>
                </c:pt>
                <c:pt idx="8">
                  <c:v>#N/A</c:v>
                </c:pt>
                <c:pt idx="9">
                  <c:v>0.36</c:v>
                </c:pt>
              </c:numCache>
            </c:numRef>
          </c:val>
          <c:extLst xmlns:c16r2="http://schemas.microsoft.com/office/drawing/2015/06/chart">
            <c:ext xmlns:c16="http://schemas.microsoft.com/office/drawing/2014/chart" uri="{C3380CC4-5D6E-409C-BE32-E72D297353CC}">
              <c16:uniqueId val="{00000005-A43C-4721-937D-B6D58B8354D2}"/>
            </c:ext>
          </c:extLst>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1.78</c:v>
                </c:pt>
                <c:pt idx="2">
                  <c:v>#N/A</c:v>
                </c:pt>
                <c:pt idx="3">
                  <c:v>1.04</c:v>
                </c:pt>
                <c:pt idx="4">
                  <c:v>#N/A</c:v>
                </c:pt>
                <c:pt idx="5">
                  <c:v>1.07</c:v>
                </c:pt>
                <c:pt idx="6">
                  <c:v>#N/A</c:v>
                </c:pt>
                <c:pt idx="7">
                  <c:v>1.02</c:v>
                </c:pt>
                <c:pt idx="8">
                  <c:v>#N/A</c:v>
                </c:pt>
                <c:pt idx="9">
                  <c:v>1.56</c:v>
                </c:pt>
              </c:numCache>
            </c:numRef>
          </c:val>
          <c:extLst xmlns:c16r2="http://schemas.microsoft.com/office/drawing/2015/06/chart">
            <c:ext xmlns:c16="http://schemas.microsoft.com/office/drawing/2014/chart" uri="{C3380CC4-5D6E-409C-BE32-E72D297353CC}">
              <c16:uniqueId val="{00000006-A43C-4721-937D-B6D58B8354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7.35</c:v>
                </c:pt>
                <c:pt idx="2">
                  <c:v>#N/A</c:v>
                </c:pt>
                <c:pt idx="3">
                  <c:v>9.6300000000000008</c:v>
                </c:pt>
                <c:pt idx="4">
                  <c:v>#N/A</c:v>
                </c:pt>
                <c:pt idx="5">
                  <c:v>8.5</c:v>
                </c:pt>
                <c:pt idx="6">
                  <c:v>#N/A</c:v>
                </c:pt>
                <c:pt idx="7">
                  <c:v>6.94</c:v>
                </c:pt>
                <c:pt idx="8">
                  <c:v>#N/A</c:v>
                </c:pt>
                <c:pt idx="9">
                  <c:v>6.29</c:v>
                </c:pt>
              </c:numCache>
            </c:numRef>
          </c:val>
          <c:extLst xmlns:c16r2="http://schemas.microsoft.com/office/drawing/2015/06/chart">
            <c:ext xmlns:c16="http://schemas.microsoft.com/office/drawing/2014/chart" uri="{C3380CC4-5D6E-409C-BE32-E72D297353CC}">
              <c16:uniqueId val="{00000007-A43C-4721-937D-B6D58B8354D2}"/>
            </c:ext>
          </c:extLst>
        </c:ser>
        <c:ser>
          <c:idx val="8"/>
          <c:order val="8"/>
          <c:tx>
            <c:strRef>
              <c:f>データシート!$A$35</c:f>
              <c:strCache>
                <c:ptCount val="1"/>
                <c:pt idx="0">
                  <c:v>高萩市工業用水道事業会計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4.76</c:v>
                </c:pt>
                <c:pt idx="2">
                  <c:v>#N/A</c:v>
                </c:pt>
                <c:pt idx="3">
                  <c:v>5.13</c:v>
                </c:pt>
                <c:pt idx="4">
                  <c:v>#N/A</c:v>
                </c:pt>
                <c:pt idx="5">
                  <c:v>6.18</c:v>
                </c:pt>
                <c:pt idx="6">
                  <c:v>#N/A</c:v>
                </c:pt>
                <c:pt idx="7">
                  <c:v>5.97</c:v>
                </c:pt>
                <c:pt idx="8">
                  <c:v>#N/A</c:v>
                </c:pt>
                <c:pt idx="9">
                  <c:v>6.83</c:v>
                </c:pt>
              </c:numCache>
            </c:numRef>
          </c:val>
          <c:extLst xmlns:c16r2="http://schemas.microsoft.com/office/drawing/2015/06/chart">
            <c:ext xmlns:c16="http://schemas.microsoft.com/office/drawing/2014/chart" uri="{C3380CC4-5D6E-409C-BE32-E72D297353CC}">
              <c16:uniqueId val="{00000008-A43C-4721-937D-B6D58B8354D2}"/>
            </c:ext>
          </c:extLst>
        </c:ser>
        <c:ser>
          <c:idx val="9"/>
          <c:order val="9"/>
          <c:tx>
            <c:strRef>
              <c:f>データシート!$A$36</c:f>
              <c:strCache>
                <c:ptCount val="1"/>
                <c:pt idx="0">
                  <c:v>高萩市水道事業会計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0.12</c:v>
                </c:pt>
                <c:pt idx="2">
                  <c:v>#N/A</c:v>
                </c:pt>
                <c:pt idx="3">
                  <c:v>2.09</c:v>
                </c:pt>
                <c:pt idx="4">
                  <c:v>#N/A</c:v>
                </c:pt>
                <c:pt idx="5">
                  <c:v>6.21</c:v>
                </c:pt>
                <c:pt idx="6">
                  <c:v>#N/A</c:v>
                </c:pt>
                <c:pt idx="7">
                  <c:v>7.87</c:v>
                </c:pt>
                <c:pt idx="8">
                  <c:v>#N/A</c:v>
                </c:pt>
                <c:pt idx="9">
                  <c:v>9.76</c:v>
                </c:pt>
              </c:numCache>
            </c:numRef>
          </c:val>
          <c:extLst xmlns:c16r2="http://schemas.microsoft.com/office/drawing/2015/06/chart">
            <c:ext xmlns:c16="http://schemas.microsoft.com/office/drawing/2014/chart" uri="{C3380CC4-5D6E-409C-BE32-E72D297353CC}">
              <c16:uniqueId val="{00000009-A43C-4721-937D-B6D58B8354D2}"/>
            </c:ext>
          </c:extLst>
        </c:ser>
        <c:dLbls>
          <c:showLegendKey val="0"/>
          <c:showVal val="0"/>
          <c:showCatName val="0"/>
          <c:showSerName val="0"/>
          <c:showPercent val="0"/>
          <c:showBubbleSize val="0"/>
        </c:dLbls>
        <c:gapWidth val="150"/>
        <c:overlap val="100"/>
        <c:axId val="8847360"/>
        <c:axId val="8848896"/>
      </c:barChart>
      <c:catAx>
        <c:axId val="884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48896"/>
        <c:crosses val="autoZero"/>
        <c:auto val="1"/>
        <c:lblAlgn val="ctr"/>
        <c:lblOffset val="100"/>
        <c:tickLblSkip val="1"/>
        <c:tickMarkSkip val="1"/>
        <c:noMultiLvlLbl val="0"/>
      </c:catAx>
      <c:valAx>
        <c:axId val="884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47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1519</c:v>
                </c:pt>
                <c:pt idx="5">
                  <c:v>1431</c:v>
                </c:pt>
                <c:pt idx="8">
                  <c:v>1440</c:v>
                </c:pt>
                <c:pt idx="11">
                  <c:v>1377</c:v>
                </c:pt>
                <c:pt idx="14">
                  <c:v>1325</c:v>
                </c:pt>
              </c:numCache>
            </c:numRef>
          </c:val>
          <c:extLst xmlns:c16r2="http://schemas.microsoft.com/office/drawing/2015/06/chart">
            <c:ext xmlns:c16="http://schemas.microsoft.com/office/drawing/2014/chart" uri="{C3380CC4-5D6E-409C-BE32-E72D297353CC}">
              <c16:uniqueId val="{00000000-A054-402E-9AD3-8E48AC4394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54-402E-9AD3-8E48AC4394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054-402E-9AD3-8E48AC4394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652</c:v>
                </c:pt>
                <c:pt idx="3">
                  <c:v>636</c:v>
                </c:pt>
                <c:pt idx="6">
                  <c:v>373</c:v>
                </c:pt>
                <c:pt idx="9">
                  <c:v>347</c:v>
                </c:pt>
                <c:pt idx="12">
                  <c:v>333</c:v>
                </c:pt>
              </c:numCache>
            </c:numRef>
          </c:val>
          <c:extLst xmlns:c16r2="http://schemas.microsoft.com/office/drawing/2015/06/chart">
            <c:ext xmlns:c16="http://schemas.microsoft.com/office/drawing/2014/chart" uri="{C3380CC4-5D6E-409C-BE32-E72D297353CC}">
              <c16:uniqueId val="{00000003-A054-402E-9AD3-8E48AC4394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c:v>
                </c:pt>
                <c:pt idx="3">
                  <c:v>2</c:v>
                </c:pt>
                <c:pt idx="6">
                  <c:v>3</c:v>
                </c:pt>
                <c:pt idx="9">
                  <c:v>2</c:v>
                </c:pt>
                <c:pt idx="12">
                  <c:v>2</c:v>
                </c:pt>
              </c:numCache>
            </c:numRef>
          </c:val>
          <c:extLst xmlns:c16r2="http://schemas.microsoft.com/office/drawing/2015/06/chart">
            <c:ext xmlns:c16="http://schemas.microsoft.com/office/drawing/2014/chart" uri="{C3380CC4-5D6E-409C-BE32-E72D297353CC}">
              <c16:uniqueId val="{00000004-A054-402E-9AD3-8E48AC4394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54-402E-9AD3-8E48AC4394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54-402E-9AD3-8E48AC4394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1704</c:v>
                </c:pt>
                <c:pt idx="3">
                  <c:v>1682</c:v>
                </c:pt>
                <c:pt idx="6">
                  <c:v>1665</c:v>
                </c:pt>
                <c:pt idx="9">
                  <c:v>1709</c:v>
                </c:pt>
                <c:pt idx="12">
                  <c:v>1657</c:v>
                </c:pt>
              </c:numCache>
            </c:numRef>
          </c:val>
          <c:extLst xmlns:c16r2="http://schemas.microsoft.com/office/drawing/2015/06/chart">
            <c:ext xmlns:c16="http://schemas.microsoft.com/office/drawing/2014/chart" uri="{C3380CC4-5D6E-409C-BE32-E72D297353CC}">
              <c16:uniqueId val="{00000007-A054-402E-9AD3-8E48AC439412}"/>
            </c:ext>
          </c:extLst>
        </c:ser>
        <c:dLbls>
          <c:showLegendKey val="0"/>
          <c:showVal val="0"/>
          <c:showCatName val="0"/>
          <c:showSerName val="0"/>
          <c:showPercent val="0"/>
          <c:showBubbleSize val="0"/>
        </c:dLbls>
        <c:gapWidth val="100"/>
        <c:overlap val="100"/>
        <c:axId val="162130560"/>
        <c:axId val="16366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839</c:v>
                </c:pt>
                <c:pt idx="2">
                  <c:v>#N/A</c:v>
                </c:pt>
                <c:pt idx="3">
                  <c:v>#N/A</c:v>
                </c:pt>
                <c:pt idx="4">
                  <c:v>889</c:v>
                </c:pt>
                <c:pt idx="5">
                  <c:v>#N/A</c:v>
                </c:pt>
                <c:pt idx="6">
                  <c:v>#N/A</c:v>
                </c:pt>
                <c:pt idx="7">
                  <c:v>601</c:v>
                </c:pt>
                <c:pt idx="8">
                  <c:v>#N/A</c:v>
                </c:pt>
                <c:pt idx="9">
                  <c:v>#N/A</c:v>
                </c:pt>
                <c:pt idx="10">
                  <c:v>681</c:v>
                </c:pt>
                <c:pt idx="11">
                  <c:v>#N/A</c:v>
                </c:pt>
                <c:pt idx="12">
                  <c:v>#N/A</c:v>
                </c:pt>
                <c:pt idx="13">
                  <c:v>667</c:v>
                </c:pt>
                <c:pt idx="14">
                  <c:v>#N/A</c:v>
                </c:pt>
              </c:numCache>
            </c:numRef>
          </c:val>
          <c:smooth val="0"/>
          <c:extLst xmlns:c16r2="http://schemas.microsoft.com/office/drawing/2015/06/chart">
            <c:ext xmlns:c16="http://schemas.microsoft.com/office/drawing/2014/chart" uri="{C3380CC4-5D6E-409C-BE32-E72D297353CC}">
              <c16:uniqueId val="{00000008-A054-402E-9AD3-8E48AC439412}"/>
            </c:ext>
          </c:extLst>
        </c:ser>
        <c:dLbls>
          <c:showLegendKey val="0"/>
          <c:showVal val="0"/>
          <c:showCatName val="0"/>
          <c:showSerName val="0"/>
          <c:showPercent val="0"/>
          <c:showBubbleSize val="0"/>
        </c:dLbls>
        <c:marker val="1"/>
        <c:smooth val="0"/>
        <c:axId val="162130560"/>
        <c:axId val="163668736"/>
      </c:lineChart>
      <c:catAx>
        <c:axId val="16213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668736"/>
        <c:crosses val="autoZero"/>
        <c:auto val="1"/>
        <c:lblAlgn val="ctr"/>
        <c:lblOffset val="100"/>
        <c:tickLblSkip val="1"/>
        <c:tickMarkSkip val="1"/>
        <c:noMultiLvlLbl val="0"/>
      </c:catAx>
      <c:valAx>
        <c:axId val="1636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3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11440</c:v>
                </c:pt>
                <c:pt idx="5">
                  <c:v>11632</c:v>
                </c:pt>
                <c:pt idx="8">
                  <c:v>11404</c:v>
                </c:pt>
                <c:pt idx="11">
                  <c:v>11353</c:v>
                </c:pt>
                <c:pt idx="14">
                  <c:v>11130</c:v>
                </c:pt>
              </c:numCache>
            </c:numRef>
          </c:val>
          <c:extLst xmlns:c16r2="http://schemas.microsoft.com/office/drawing/2015/06/chart">
            <c:ext xmlns:c16="http://schemas.microsoft.com/office/drawing/2014/chart" uri="{C3380CC4-5D6E-409C-BE32-E72D297353CC}">
              <c16:uniqueId val="{00000000-3AD4-42A0-BEB1-5279BA800E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2842</c:v>
                </c:pt>
                <c:pt idx="5">
                  <c:v>2573</c:v>
                </c:pt>
                <c:pt idx="8">
                  <c:v>2142</c:v>
                </c:pt>
                <c:pt idx="11">
                  <c:v>1788</c:v>
                </c:pt>
                <c:pt idx="14">
                  <c:v>1443</c:v>
                </c:pt>
              </c:numCache>
            </c:numRef>
          </c:val>
          <c:extLst xmlns:c16r2="http://schemas.microsoft.com/office/drawing/2015/06/chart">
            <c:ext xmlns:c16="http://schemas.microsoft.com/office/drawing/2014/chart" uri="{C3380CC4-5D6E-409C-BE32-E72D297353CC}">
              <c16:uniqueId val="{00000001-3AD4-42A0-BEB1-5279BA800E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1927</c:v>
                </c:pt>
                <c:pt idx="5">
                  <c:v>1472</c:v>
                </c:pt>
                <c:pt idx="8">
                  <c:v>2521</c:v>
                </c:pt>
                <c:pt idx="11">
                  <c:v>1804</c:v>
                </c:pt>
                <c:pt idx="14">
                  <c:v>2137</c:v>
                </c:pt>
              </c:numCache>
            </c:numRef>
          </c:val>
          <c:extLst xmlns:c16r2="http://schemas.microsoft.com/office/drawing/2015/06/chart">
            <c:ext xmlns:c16="http://schemas.microsoft.com/office/drawing/2014/chart" uri="{C3380CC4-5D6E-409C-BE32-E72D297353CC}">
              <c16:uniqueId val="{00000002-3AD4-42A0-BEB1-5279BA800E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AD4-42A0-BEB1-5279BA800E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AD4-42A0-BEB1-5279BA800E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6</c:v>
                </c:pt>
                <c:pt idx="6">
                  <c:v>0</c:v>
                </c:pt>
                <c:pt idx="9">
                  <c:v>1</c:v>
                </c:pt>
                <c:pt idx="12">
                  <c:v>0</c:v>
                </c:pt>
              </c:numCache>
            </c:numRef>
          </c:val>
          <c:extLst xmlns:c16r2="http://schemas.microsoft.com/office/drawing/2015/06/chart">
            <c:ext xmlns:c16="http://schemas.microsoft.com/office/drawing/2014/chart" uri="{C3380CC4-5D6E-409C-BE32-E72D297353CC}">
              <c16:uniqueId val="{00000005-3AD4-42A0-BEB1-5279BA800E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2645</c:v>
                </c:pt>
                <c:pt idx="3">
                  <c:v>2536</c:v>
                </c:pt>
                <c:pt idx="6">
                  <c:v>2467</c:v>
                </c:pt>
                <c:pt idx="9">
                  <c:v>2560</c:v>
                </c:pt>
                <c:pt idx="12">
                  <c:v>2468</c:v>
                </c:pt>
              </c:numCache>
            </c:numRef>
          </c:val>
          <c:extLst xmlns:c16r2="http://schemas.microsoft.com/office/drawing/2015/06/chart">
            <c:ext xmlns:c16="http://schemas.microsoft.com/office/drawing/2014/chart" uri="{C3380CC4-5D6E-409C-BE32-E72D297353CC}">
              <c16:uniqueId val="{00000006-3AD4-42A0-BEB1-5279BA800E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4994</c:v>
                </c:pt>
                <c:pt idx="3">
                  <c:v>4463</c:v>
                </c:pt>
                <c:pt idx="6">
                  <c:v>3408</c:v>
                </c:pt>
                <c:pt idx="9">
                  <c:v>2618</c:v>
                </c:pt>
                <c:pt idx="12">
                  <c:v>1950</c:v>
                </c:pt>
              </c:numCache>
            </c:numRef>
          </c:val>
          <c:extLst xmlns:c16r2="http://schemas.microsoft.com/office/drawing/2015/06/chart">
            <c:ext xmlns:c16="http://schemas.microsoft.com/office/drawing/2014/chart" uri="{C3380CC4-5D6E-409C-BE32-E72D297353CC}">
              <c16:uniqueId val="{00000007-3AD4-42A0-BEB1-5279BA800E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c:v>
                </c:pt>
                <c:pt idx="3">
                  <c:v>15</c:v>
                </c:pt>
                <c:pt idx="6">
                  <c:v>16</c:v>
                </c:pt>
                <c:pt idx="9">
                  <c:v>17</c:v>
                </c:pt>
                <c:pt idx="12">
                  <c:v>18</c:v>
                </c:pt>
              </c:numCache>
            </c:numRef>
          </c:val>
          <c:extLst xmlns:c16r2="http://schemas.microsoft.com/office/drawing/2015/06/chart">
            <c:ext xmlns:c16="http://schemas.microsoft.com/office/drawing/2014/chart" uri="{C3380CC4-5D6E-409C-BE32-E72D297353CC}">
              <c16:uniqueId val="{00000008-3AD4-42A0-BEB1-5279BA800E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AD4-42A0-BEB1-5279BA800E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15457</c:v>
                </c:pt>
                <c:pt idx="3">
                  <c:v>15496</c:v>
                </c:pt>
                <c:pt idx="6">
                  <c:v>14998</c:v>
                </c:pt>
                <c:pt idx="9">
                  <c:v>14587</c:v>
                </c:pt>
                <c:pt idx="12">
                  <c:v>14004</c:v>
                </c:pt>
              </c:numCache>
            </c:numRef>
          </c:val>
          <c:extLst xmlns:c16r2="http://schemas.microsoft.com/office/drawing/2015/06/chart">
            <c:ext xmlns:c16="http://schemas.microsoft.com/office/drawing/2014/chart" uri="{C3380CC4-5D6E-409C-BE32-E72D297353CC}">
              <c16:uniqueId val="{0000000A-3AD4-42A0-BEB1-5279BA800E06}"/>
            </c:ext>
          </c:extLst>
        </c:ser>
        <c:dLbls>
          <c:showLegendKey val="0"/>
          <c:showVal val="0"/>
          <c:showCatName val="0"/>
          <c:showSerName val="0"/>
          <c:showPercent val="0"/>
          <c:showBubbleSize val="0"/>
        </c:dLbls>
        <c:gapWidth val="100"/>
        <c:overlap val="100"/>
        <c:axId val="163775616"/>
        <c:axId val="16377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7014</c:v>
                </c:pt>
                <c:pt idx="2">
                  <c:v>#N/A</c:v>
                </c:pt>
                <c:pt idx="3">
                  <c:v>#N/A</c:v>
                </c:pt>
                <c:pt idx="4">
                  <c:v>6838</c:v>
                </c:pt>
                <c:pt idx="5">
                  <c:v>#N/A</c:v>
                </c:pt>
                <c:pt idx="6">
                  <c:v>#N/A</c:v>
                </c:pt>
                <c:pt idx="7">
                  <c:v>4822</c:v>
                </c:pt>
                <c:pt idx="8">
                  <c:v>#N/A</c:v>
                </c:pt>
                <c:pt idx="9">
                  <c:v>#N/A</c:v>
                </c:pt>
                <c:pt idx="10">
                  <c:v>4838</c:v>
                </c:pt>
                <c:pt idx="11">
                  <c:v>#N/A</c:v>
                </c:pt>
                <c:pt idx="12">
                  <c:v>#N/A</c:v>
                </c:pt>
                <c:pt idx="13">
                  <c:v>3730</c:v>
                </c:pt>
                <c:pt idx="14">
                  <c:v>#N/A</c:v>
                </c:pt>
              </c:numCache>
            </c:numRef>
          </c:val>
          <c:smooth val="0"/>
          <c:extLst xmlns:c16r2="http://schemas.microsoft.com/office/drawing/2015/06/chart">
            <c:ext xmlns:c16="http://schemas.microsoft.com/office/drawing/2014/chart" uri="{C3380CC4-5D6E-409C-BE32-E72D297353CC}">
              <c16:uniqueId val="{0000000B-3AD4-42A0-BEB1-5279BA800E06}"/>
            </c:ext>
          </c:extLst>
        </c:ser>
        <c:dLbls>
          <c:showLegendKey val="0"/>
          <c:showVal val="0"/>
          <c:showCatName val="0"/>
          <c:showSerName val="0"/>
          <c:showPercent val="0"/>
          <c:showBubbleSize val="0"/>
        </c:dLbls>
        <c:marker val="1"/>
        <c:smooth val="0"/>
        <c:axId val="163775616"/>
        <c:axId val="163777536"/>
      </c:lineChart>
      <c:catAx>
        <c:axId val="1637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777536"/>
        <c:crosses val="autoZero"/>
        <c:auto val="1"/>
        <c:lblAlgn val="ctr"/>
        <c:lblOffset val="100"/>
        <c:tickLblSkip val="1"/>
        <c:tickMarkSkip val="1"/>
        <c:noMultiLvlLbl val="0"/>
      </c:catAx>
      <c:valAx>
        <c:axId val="16377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1100</c:v>
                </c:pt>
                <c:pt idx="1">
                  <c:v>1101</c:v>
                </c:pt>
                <c:pt idx="2">
                  <c:v>900</c:v>
                </c:pt>
              </c:numCache>
            </c:numRef>
          </c:val>
          <c:extLst xmlns:c16r2="http://schemas.microsoft.com/office/drawing/2015/06/chart">
            <c:ext xmlns:c16="http://schemas.microsoft.com/office/drawing/2014/chart" uri="{C3380CC4-5D6E-409C-BE32-E72D297353CC}">
              <c16:uniqueId val="{00000000-976F-4522-B5C5-B73B92BECD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576</c:v>
                </c:pt>
                <c:pt idx="1">
                  <c:v>395</c:v>
                </c:pt>
                <c:pt idx="2">
                  <c:v>410</c:v>
                </c:pt>
              </c:numCache>
            </c:numRef>
          </c:val>
          <c:extLst xmlns:c16r2="http://schemas.microsoft.com/office/drawing/2015/06/chart">
            <c:ext xmlns:c16="http://schemas.microsoft.com/office/drawing/2014/chart" uri="{C3380CC4-5D6E-409C-BE32-E72D297353CC}">
              <c16:uniqueId val="{00000001-976F-4522-B5C5-B73B92BECD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825</c:v>
                </c:pt>
                <c:pt idx="1">
                  <c:v>712</c:v>
                </c:pt>
                <c:pt idx="2">
                  <c:v>557</c:v>
                </c:pt>
              </c:numCache>
            </c:numRef>
          </c:val>
          <c:extLst xmlns:c16r2="http://schemas.microsoft.com/office/drawing/2015/06/chart">
            <c:ext xmlns:c16="http://schemas.microsoft.com/office/drawing/2014/chart" uri="{C3380CC4-5D6E-409C-BE32-E72D297353CC}">
              <c16:uniqueId val="{00000002-976F-4522-B5C5-B73B92BECD60}"/>
            </c:ext>
          </c:extLst>
        </c:ser>
        <c:dLbls>
          <c:showLegendKey val="0"/>
          <c:showVal val="0"/>
          <c:showCatName val="0"/>
          <c:showSerName val="0"/>
          <c:showPercent val="0"/>
          <c:showBubbleSize val="0"/>
        </c:dLbls>
        <c:gapWidth val="120"/>
        <c:overlap val="100"/>
        <c:axId val="171587840"/>
        <c:axId val="171597824"/>
      </c:barChart>
      <c:catAx>
        <c:axId val="1715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1597824"/>
        <c:crosses val="autoZero"/>
        <c:auto val="1"/>
        <c:lblAlgn val="ctr"/>
        <c:lblOffset val="100"/>
        <c:tickLblSkip val="1"/>
        <c:tickMarkSkip val="1"/>
        <c:noMultiLvlLbl val="0"/>
      </c:catAx>
      <c:valAx>
        <c:axId val="171597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158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{B01C814B-C822-4418-84D0-57763AA85FA6}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412-4548-8DBA-8837A0C16DE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{99547281-5560-438D-93EA-F97BC5A327A5}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12-4548-8DBA-8837A0C16DE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{81E4997D-7BF6-488A-B177-8B528E70AF6E}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12-4548-8DBA-8837A0C16DE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{F1681DCA-D01B-48E7-8FC6-3DE92B3B2C3B}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12-4548-8DBA-8837A0C16DE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{57465CEC-D4DC-43FB-9D90-94F913463995}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12-4548-8DBA-8837A0C16D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{E52DEBA8-6C54-482D-BF6F-BECFEF75AD70}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412-4548-8DBA-8837A0C16D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{C0622E43-C5C5-40FE-BF4C-192093A3082C}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412-4548-8DBA-8837A0C16D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{2AA487B0-67E2-4535-868C-6F86FA1C006E}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412-4548-8DBA-8837A0C16D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{3A2DF0F6-BCD6-47BB-828E-621AA1F388A7}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412-4548-8DBA-8837A0C16D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57.1</c:v>
                </c:pt>
                <c:pt idx="24">
                  <c:v>54.6</c:v>
                </c:pt>
                <c:pt idx="32">
                  <c:v>55.8</c:v>
                </c:pt>
              </c:numCache>
            </c:numRef>
          </c:xVal>
          <c:yVal>
            <c:numRef>
              <c:f>公会計指標分析・財政指標組合せ分析表!$BP$51:$DC$51</c:f>
              <c:numCache>
                <c:formatCode>#,##0.0;"▲ "#,##0.0</c:formatCode>
                <c:ptCount val="40"/>
                <c:pt idx="8">
                  <c:v>109</c:v>
                </c:pt>
                <c:pt idx="16">
                  <c:v>78.099999999999994</c:v>
                </c:pt>
                <c:pt idx="24">
                  <c:v>78.7</c:v>
                </c:pt>
                <c:pt idx="32">
                  <c:v>60.2</c:v>
                </c:pt>
              </c:numCache>
            </c:numRef>
          </c:yVal>
          <c:smooth val="0"/>
          <c:extLst xmlns:c16r2="http://schemas.microsoft.com/office/drawing/2015/06/chart">
            <c:ext xmlns:c16="http://schemas.microsoft.com/office/drawing/2014/chart" uri="{C3380CC4-5D6E-409C-BE32-E72D297353CC}">
              <c16:uniqueId val="{00000009-E412-4548-8DBA-8837A0C16D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{B3F5703D-0652-4C35-B16C-F60DB5FCD87C}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412-4548-8DBA-8837A0C16DE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{047DAB21-5DC3-4879-927E-8DF5513071BC}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12-4548-8DBA-8837A0C16DE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{4E3FFB08-7239-451D-B76F-DDD94D60F21A}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12-4548-8DBA-8837A0C16DE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{49869894-A3BB-4C14-A8D7-09ACB833EE75}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12-4548-8DBA-8837A0C16DE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{E1D28946-2C41-46F8-9679-119C3C6D7625}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12-4548-8DBA-8837A0C16D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{20ECE072-1C23-469F-83EE-1CA189E75ED7}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412-4548-8DBA-8837A0C16D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{DDE561A5-60D4-4FD5-AE67-AF6A3B51E2EC}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412-4548-8DBA-8837A0C16D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{456DF281-29E2-4B5D-9831-9704A4BABECF}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412-4548-8DBA-8837A0C16D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{2C311512-CE42-4FAD-845B-AF72A50D27CD}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412-4548-8DBA-8837A0C16D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E412-4548-8DBA-8837A0C16DE5}"/>
            </c:ext>
          </c:extLst>
        </c:ser>
        <c:dLbls>
          <c:showLegendKey val="0"/>
          <c:showVal val="1"/>
          <c:showCatName val="0"/>
          <c:showSerName val="0"/>
          <c:showPercent val="0"/>
          <c:showBubbleSize val="0"/>
        </c:dLbls>
        <c:axId val="171063552"/>
        <c:axId val="171069824"/>
      </c:scatterChart>
      <c:valAx>
        <c:axId val="171063552"/>
        <c:scaling>
          <c:orientation val="minMax"/>
          <c:max val="60"/>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069824"/>
        <c:crosses val="autoZero"/>
        <c:crossBetween val="midCat"/>
      </c:valAx>
      <c:valAx>
        <c:axId val="171069824"/>
        <c:scaling>
          <c:orientation val="minMax"/>
          <c:max val="119"/>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06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{3B04F371-24C9-4DB0-B74D-2ED1E6673954}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4BB-481D-B07A-9F673B91364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{DB9FFA10-D233-4C97-9700-CE64C193E2A3}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BB-481D-B07A-9F673B91364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{03750701-8194-4D4C-BBEE-DEC9B8D8468F}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BB-481D-B07A-9F673B91364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{25AB885A-3927-4A2F-A8D7-1921C08FAF77}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BB-481D-B07A-9F673B91364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{D4E0FFB0-DCBE-44C9-A492-1D8BCCED4A9A}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BB-481D-B07A-9F673B9136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{455735B0-F300-408E-A938-CE387C688F4A}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4BB-481D-B07A-9F673B9136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{1DF52CD3-756B-4C1D-A3A9-008A6EDDE95C}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4BB-481D-B07A-9F673B9136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{F3B1BA3E-4F62-4A34-82FE-75C6673723AE}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4BB-481D-B07A-9F673B91364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{D71E2DAE-9018-401D-A058-64B5EE1FE960}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4BB-481D-B07A-9F673B9136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14.4</c:v>
                </c:pt>
                <c:pt idx="16">
                  <c:v>12.5</c:v>
                </c:pt>
                <c:pt idx="24">
                  <c:v>11.6</c:v>
                </c:pt>
                <c:pt idx="32">
                  <c:v>10.5</c:v>
                </c:pt>
              </c:numCache>
            </c:numRef>
          </c:xVal>
          <c:yVal>
            <c:numRef>
              <c:f>公会計指標分析・財政指標組合せ分析表!$BP$73:$DC$73</c:f>
              <c:numCache>
                <c:formatCode>#,##0.0;"▲ "#,##0.0</c:formatCode>
                <c:ptCount val="40"/>
                <c:pt idx="0">
                  <c:v>114.8</c:v>
                </c:pt>
                <c:pt idx="8">
                  <c:v>109</c:v>
                </c:pt>
                <c:pt idx="16">
                  <c:v>78.099999999999994</c:v>
                </c:pt>
                <c:pt idx="24">
                  <c:v>78.7</c:v>
                </c:pt>
                <c:pt idx="32">
                  <c:v>60.2</c:v>
                </c:pt>
              </c:numCache>
            </c:numRef>
          </c:yVal>
          <c:smooth val="0"/>
          <c:extLst xmlns:c16r2="http://schemas.microsoft.com/office/drawing/2015/06/chart">
            <c:ext xmlns:c16="http://schemas.microsoft.com/office/drawing/2014/chart" uri="{C3380CC4-5D6E-409C-BE32-E72D297353CC}">
              <c16:uniqueId val="{00000009-44BB-481D-B07A-9F673B9136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{C759105F-BD8F-4694-8643-5693434FE3CE}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4BB-481D-B07A-9F673B9136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{7ED6A6AE-5690-4706-AC5E-B9D325B378D6}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BB-481D-B07A-9F673B91364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{80A92AF2-C385-4416-A15B-C009FFA4B578}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BB-481D-B07A-9F673B91364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{370A9B9A-EBE5-4552-8D37-11E0463AD913}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BB-481D-B07A-9F673B91364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{3E21C6A9-83E2-4C2A-8DAB-530786013892}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BB-481D-B07A-9F673B9136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{A73F0014-0D90-4FAF-B3C6-AE1715BFF10B}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4BB-481D-B07A-9F673B9136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{0EF59A86-39B3-44FE-A1A1-5C7D1B926105}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4BB-481D-B07A-9F673B913643}"/>
                </c:ext>
              </c:extLst>
            </c:dLbl>
            <c:dLbl>
              <c:idx val="24"/>
              <c:layout>
                <c:manualLayout>
                  <c:x val="-3.0699415428371884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{CE950D13-89FB-4B2F-9829-68068677F0C5}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4BB-481D-B07A-9F673B913643}"/>
                </c:ext>
              </c:extLst>
            </c:dLbl>
            <c:dLbl>
              <c:idx val="32"/>
              <c:layout>
                <c:manualLayout>
                  <c:x val="-3.269656780984941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{6CF00B1F-8F42-42C5-89CC-D274B7036077}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4BB-481D-B07A-9F673B9136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44BB-481D-B07A-9F673B913643}"/>
            </c:ext>
          </c:extLst>
        </c:ser>
        <c:dLbls>
          <c:showLegendKey val="0"/>
          <c:showVal val="1"/>
          <c:showCatName val="0"/>
          <c:showSerName val="0"/>
          <c:showPercent val="0"/>
          <c:showBubbleSize val="0"/>
        </c:dLbls>
        <c:axId val="172220416"/>
        <c:axId val="172222336"/>
      </c:scatterChart>
      <c:valAx>
        <c:axId val="172220416"/>
        <c:scaling>
          <c:orientation val="minMax"/>
          <c:max val="15.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222336"/>
        <c:crosses val="autoZero"/>
        <c:crossBetween val="midCat"/>
      </c:valAx>
      <c:valAx>
        <c:axId val="172222336"/>
        <c:scaling>
          <c:orientation val="minMax"/>
          <c:max val="126"/>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220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元利償還金は平成</a:t>
          </a:r>
          <a:r>
            <a:rPr kumimoji="1" lang="en-US" altLang="ja-JP" sz="1100">
              <a:solidFill>
                <a:sysClr val="windowText" lastClr="000000"/>
              </a:solidFill>
              <a:latin typeface="ＭＳ ゴシック" pitchFamily="49" charset="-128"/>
              <a:ea typeface="ＭＳ ゴシック" pitchFamily="49" charset="-128"/>
            </a:rPr>
            <a:t>23</a:t>
          </a:r>
          <a:r>
            <a:rPr kumimoji="1" lang="ja-JP" altLang="en-US" sz="1100">
              <a:solidFill>
                <a:sysClr val="windowText" lastClr="000000"/>
              </a:solidFill>
              <a:latin typeface="ＭＳ ゴシック" pitchFamily="49" charset="-128"/>
              <a:ea typeface="ＭＳ ゴシック" pitchFamily="49" charset="-128"/>
            </a:rPr>
            <a:t>年度をピークにその後は縮小する見込みである。平成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年度からは日立・高萩広域下水道組合の法適化に伴い、出資金分が準元利償還金から除かれるため、この組合への負担金が大きく減少している。</a:t>
          </a:r>
        </a:p>
        <a:p>
          <a:r>
            <a:rPr kumimoji="1" lang="ja-JP" altLang="en-US" sz="1100">
              <a:solidFill>
                <a:sysClr val="windowText" lastClr="000000"/>
              </a:solidFill>
              <a:latin typeface="ＭＳ ゴシック" pitchFamily="49" charset="-128"/>
              <a:ea typeface="ＭＳ ゴシック" pitchFamily="49" charset="-128"/>
            </a:rPr>
            <a:t>　地方債の償還が進み、比率は減少傾向にあるが、令和元年度より本庁舎災害復旧事業債の元金償還が開始となるほか、ごみ処理施設整備や幼保一元化を進めるための認定こども園整備等による新たな地方債発行が見込まれるため、比率の再上昇を見込む。</a:t>
          </a:r>
        </a:p>
        <a:p>
          <a:r>
            <a:rPr kumimoji="1" lang="ja-JP" altLang="en-US" sz="1100">
              <a:solidFill>
                <a:sysClr val="windowText" lastClr="000000"/>
              </a:solidFill>
              <a:latin typeface="ＭＳ ゴシック" pitchFamily="49" charset="-128"/>
              <a:ea typeface="ＭＳ ゴシック" pitchFamily="49" charset="-128"/>
            </a:rPr>
            <a:t>　全ての事業において、緊急性や必要性を検証し、「事業の見直し」と「事業の再構築」の徹底のもと事業費の圧縮を図る。また、特定目的基金の繰入を行うなどにより、借入額を抑え、償還方法や据置期間の調整等を行いながら比率の上昇を抑え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20</a:t>
          </a:r>
          <a:r>
            <a:rPr kumimoji="1" lang="ja-JP" altLang="en-US" sz="1200">
              <a:solidFill>
                <a:sysClr val="windowText" lastClr="000000"/>
              </a:solidFill>
              <a:latin typeface="ＭＳ ゴシック" pitchFamily="49" charset="-128"/>
              <a:ea typeface="ＭＳ ゴシック" pitchFamily="49" charset="-128"/>
            </a:rPr>
            <a:t>年度の土地開発公社経営健全化債の発行（</a:t>
          </a:r>
          <a:r>
            <a:rPr kumimoji="1" lang="en-US" altLang="ja-JP" sz="1200">
              <a:solidFill>
                <a:sysClr val="windowText" lastClr="000000"/>
              </a:solidFill>
              <a:latin typeface="ＭＳ ゴシック" pitchFamily="49" charset="-128"/>
              <a:ea typeface="ＭＳ ゴシック" pitchFamily="49" charset="-128"/>
            </a:rPr>
            <a:t>1,906</a:t>
          </a:r>
          <a:r>
            <a:rPr kumimoji="1" lang="ja-JP" altLang="en-US" sz="1200">
              <a:solidFill>
                <a:sysClr val="windowText" lastClr="000000"/>
              </a:solidFill>
              <a:latin typeface="ＭＳ ゴシック" pitchFamily="49" charset="-128"/>
              <a:ea typeface="ＭＳ ゴシック" pitchFamily="49" charset="-128"/>
            </a:rPr>
            <a:t>百万円）及び平成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年度の住宅公社破産手続き開始に伴う三セク債の発行（</a:t>
          </a:r>
          <a:r>
            <a:rPr kumimoji="1" lang="en-US" altLang="ja-JP" sz="1200">
              <a:solidFill>
                <a:sysClr val="windowText" lastClr="000000"/>
              </a:solidFill>
              <a:latin typeface="ＭＳ ゴシック" pitchFamily="49" charset="-128"/>
              <a:ea typeface="ＭＳ ゴシック" pitchFamily="49" charset="-128"/>
            </a:rPr>
            <a:t>4,678</a:t>
          </a:r>
          <a:r>
            <a:rPr kumimoji="1" lang="ja-JP" altLang="en-US" sz="1200">
              <a:solidFill>
                <a:sysClr val="windowText" lastClr="000000"/>
              </a:solidFill>
              <a:latin typeface="ＭＳ ゴシック" pitchFamily="49" charset="-128"/>
              <a:ea typeface="ＭＳ ゴシック" pitchFamily="49" charset="-128"/>
            </a:rPr>
            <a:t>百万円）等により将来負担比率は高い水準となっているが、平成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で土地開発公社経営健全化債が償還終了となった。また、一般会計で償還元金に対し、発行額を抑えたため、地方債の現在高は減少したほか、日立・高萩広域下水道組合での地方債の減による組合等負担等見込額が減少した。</a:t>
          </a:r>
        </a:p>
        <a:p>
          <a:r>
            <a:rPr kumimoji="1" lang="ja-JP" altLang="en-US" sz="1200">
              <a:solidFill>
                <a:sysClr val="windowText" lastClr="000000"/>
              </a:solidFill>
              <a:latin typeface="ＭＳ ゴシック" pitchFamily="49" charset="-128"/>
              <a:ea typeface="ＭＳ ゴシック" pitchFamily="49" charset="-128"/>
            </a:rPr>
            <a:t>　一方、都市計画事業に係る地方債残高減による都市計画税収充当見込の減等により、充当可能特定歳入が</a:t>
          </a:r>
          <a:r>
            <a:rPr kumimoji="1" lang="en-US" altLang="ja-JP" sz="1200">
              <a:solidFill>
                <a:sysClr val="windowText" lastClr="000000"/>
              </a:solidFill>
              <a:latin typeface="ＭＳ ゴシック" pitchFamily="49" charset="-128"/>
              <a:ea typeface="ＭＳ ゴシック" pitchFamily="49" charset="-128"/>
            </a:rPr>
            <a:t>345</a:t>
          </a:r>
          <a:r>
            <a:rPr kumimoji="1" lang="ja-JP" altLang="en-US" sz="1200">
              <a:solidFill>
                <a:sysClr val="windowText" lastClr="000000"/>
              </a:solidFill>
              <a:latin typeface="ＭＳ ゴシック" pitchFamily="49" charset="-128"/>
              <a:ea typeface="ＭＳ ゴシック" pitchFamily="49" charset="-128"/>
            </a:rPr>
            <a:t>百万円の減となったものの、それ以上に前述したように地方債の現在高の減等による将来負担額が大きく減少しているため、将来負担比率は、前年度よりも減少している。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今後は、施設の更新等のための地方債発行も想定されるので、資金調達に際しては慎重に行っていく必要がある。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茨城県高萩市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年度は、減債基金や学校建設基金等で積立てを行った一方、財源不足を補うために財政調整基金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百万円を取り崩したことや東日本大震災復興交付金管理基金を復興交付金事業に充当するため、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厳しい財政状況の中ではあるが、地方財政法の規定に基づき、基金の設置目的等を考慮しながら、特定目的基金への積立てを図っていく。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学校施設建設基金：本市の学校施設の建設及び周辺環境の整備の円滑な財政運営を図る。</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地域福祉基金：地域における高齢者保健福祉の推進及び民間福祉活動に対する助成等に資する。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東日本大震災復興交付金管理基金：平成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年度は、津波避難東西連結道路（浜野町踏切）整備事業へ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百万円、東日本大震災復興交付金事業完了に伴う返還金（国土交通省分）へ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百万円など事業への充当を行うため取り崩しを行ったことにより、前年度と比較して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学校施設建設基金：平成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年度は、小・中学校空調設備整備工事や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教育環境整備等の各種事業への充当額以上に積立てを行ったことにより、前年度と比較して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地域振興基金：ふるさと納税の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等により、積立額を増やすとともに、各種地域振興に資する事業を基金充当により継続していく。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学校施設建設基金：学校施設整備（トイレ改修・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教育環境整備等）を行う際、基金取り崩しにより、地方債の発行を抑えていく。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土地等の公有財産の売払い収入等により、これまで増加傾向であったが、平成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年度は財源不足を補うために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大幅な税収の減や災害の発生等による支出の増加などに備え、必要に応じて積立てを検討する。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年度は、東日本大震災関連事業の公債費への充当財源として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年度は、土地開発公社経営健全化債分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百万円の取り崩しを行ったものの、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百万円の積立てを行ったことで、前年度と比較して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地方債の償還が進んでいるが、今後、地方債の発行額が大幅に増加した場合は、必要に応じて積立てを検討する。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28,768
28,610
193.58
12,766,336
12,267,335
465,795
7,247,267
14,004,451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年度において、東日本大震災で被災した本庁舎再建が完了したことに伴う有形固定資産（償却資産）額の増により、減少に転じたものの、平成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年度は、類似団体内平均値を下回っているが、本市の前年度と比較すると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年度において、市内に</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箇所ある公立幼稚園・保育所すべてで築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年以上が経過しており、有形固定資産減価償却率が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92.3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高い数値であるなど、各施設等においても老朽化が進んでいることから、次年度以降も数値の上昇が懸念される。今後、令和元年度に改訂する公共施設等管理計画などに基づき、計画的に老朽化対策に取り組んで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1" name="楕円 80"/>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82" name="有形固定資産減価償却率該当値テキスト"/>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83" name="楕円 82"/>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129812</xdr:rowOff>
    </xdr:to>
    <xdr:cxnSp macro="">
      <xdr:nvCxnSpPr>
        <xdr:cNvPr id="84" name="直線コネクタ 83"/>
        <xdr:cNvCxnSpPr/>
      </xdr:nvCxnSpPr>
      <xdr:spPr>
        <a:xfrm flipV="1">
          <a:off x="4051300" y="600782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5" name="楕円 84"/>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129812</xdr:rowOff>
    </xdr:to>
    <xdr:cxnSp macro="">
      <xdr:nvCxnSpPr>
        <xdr:cNvPr id="86" name="直線コネクタ 85"/>
        <xdr:cNvCxnSpPr/>
      </xdr:nvCxnSpPr>
      <xdr:spPr>
        <a:xfrm>
          <a:off x="3289300" y="5967730"/>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20411</xdr:rowOff>
    </xdr:from>
    <xdr:to>
      <xdr:col>11</xdr:col>
      <xdr:colOff>187325</xdr:colOff>
      <xdr:row>30</xdr:row>
      <xdr:rowOff>122011</xdr:rowOff>
    </xdr:to>
    <xdr:sp macro="" textlink="">
      <xdr:nvSpPr>
        <xdr:cNvPr id="87" name="楕円 86"/>
        <xdr:cNvSpPr/>
      </xdr:nvSpPr>
      <xdr:spPr>
        <a:xfrm>
          <a:off x="2476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71211</xdr:rowOff>
    </xdr:to>
    <xdr:cxnSp macro="">
      <xdr:nvCxnSpPr>
        <xdr:cNvPr id="88" name="直線コネクタ 87"/>
        <xdr:cNvCxnSpPr/>
      </xdr:nvCxnSpPr>
      <xdr:spPr>
        <a:xfrm flipV="1">
          <a:off x="2527300" y="596773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289</xdr:rowOff>
    </xdr:from>
    <xdr:ext cx="405111" cy="259045"/>
    <xdr:sp macro="" textlink="">
      <xdr:nvSpPr>
        <xdr:cNvPr id="92" name="n_1mainValue有形固定資産減価償却率"/>
        <xdr:cNvSpPr txBox="1"/>
      </xdr:nvSpPr>
      <xdr:spPr>
        <a:xfrm>
          <a:off x="38360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3" name="n_2main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138538</xdr:rowOff>
    </xdr:from>
    <xdr:ext cx="405111" cy="259045"/>
    <xdr:sp macro="" textlink="">
      <xdr:nvSpPr>
        <xdr:cNvPr id="94" name="n_3mainValue有形固定資産減価償却率"/>
        <xdr:cNvSpPr txBox="1"/>
      </xdr:nvSpPr>
      <xdr:spPr>
        <a:xfrm>
          <a:off x="2324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債務償還比率は、前年度と比較すると</a:t>
          </a:r>
          <a:r>
            <a:rPr kumimoji="1" lang="en-US" altLang="ja-JP" sz="1050">
              <a:latin typeface="ＭＳ Ｐゴシック" panose="020B0600070205080204" pitchFamily="50" charset="-128"/>
              <a:ea typeface="ＭＳ Ｐゴシック" panose="020B0600070205080204" pitchFamily="50" charset="-128"/>
            </a:rPr>
            <a:t>46.8</a:t>
          </a:r>
          <a:r>
            <a:rPr kumimoji="1" lang="ja-JP" altLang="en-US" sz="1050">
              <a:latin typeface="ＭＳ Ｐゴシック" panose="020B0600070205080204" pitchFamily="50" charset="-128"/>
              <a:ea typeface="ＭＳ Ｐゴシック" panose="020B0600070205080204" pitchFamily="50" charset="-128"/>
            </a:rPr>
            <a:t>ポイントの減となったものの、類似団体内平均値との比較では、</a:t>
          </a:r>
          <a:r>
            <a:rPr kumimoji="1" lang="en-US" altLang="ja-JP" sz="1050">
              <a:latin typeface="ＭＳ Ｐゴシック" panose="020B0600070205080204" pitchFamily="50" charset="-128"/>
              <a:ea typeface="ＭＳ Ｐゴシック" panose="020B0600070205080204" pitchFamily="50" charset="-128"/>
            </a:rPr>
            <a:t>58.6</a:t>
          </a:r>
          <a:r>
            <a:rPr kumimoji="1" lang="ja-JP" altLang="en-US" sz="1050">
              <a:latin typeface="ＭＳ Ｐゴシック" panose="020B0600070205080204" pitchFamily="50" charset="-128"/>
              <a:ea typeface="ＭＳ Ｐゴシック" panose="020B0600070205080204" pitchFamily="50" charset="-128"/>
            </a:rPr>
            <a:t>ポイント上回っている。これは、類似団体よりも債務償還原資を経常的な業務活動から確保しにくくなっている状態である。</a:t>
          </a:r>
        </a:p>
        <a:p>
          <a:r>
            <a:rPr kumimoji="1" lang="ja-JP" altLang="en-US" sz="1050">
              <a:latin typeface="ＭＳ Ｐゴシック" panose="020B0600070205080204" pitchFamily="50" charset="-128"/>
              <a:ea typeface="ＭＳ Ｐゴシック" panose="020B0600070205080204" pitchFamily="50" charset="-128"/>
            </a:rPr>
            <a:t>　今後は、施設の更新等のための地方債発行も想定されることから、公共資産投資と公債残高のバランスを考慮し、将来世代への負担の先送りが顕著とならないよう安定的な財政運営を検討していくことが必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57870</xdr:rowOff>
    </xdr:from>
    <xdr:to>
      <xdr:col>76</xdr:col>
      <xdr:colOff>73025</xdr:colOff>
      <xdr:row>31</xdr:row>
      <xdr:rowOff>159470</xdr:rowOff>
    </xdr:to>
    <xdr:sp macro="" textlink="">
      <xdr:nvSpPr>
        <xdr:cNvPr id="137" name="楕円 136"/>
        <xdr:cNvSpPr/>
      </xdr:nvSpPr>
      <xdr:spPr>
        <a:xfrm>
          <a:off x="14744700" y="61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80747</xdr:rowOff>
    </xdr:from>
    <xdr:ext cx="469744" cy="259045"/>
    <xdr:sp macro="" textlink="">
      <xdr:nvSpPr>
        <xdr:cNvPr id="138" name="債務償還比率該当値テキスト"/>
        <xdr:cNvSpPr txBox="1"/>
      </xdr:nvSpPr>
      <xdr:spPr>
        <a:xfrm>
          <a:off x="14846300" y="59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1736</xdr:rowOff>
    </xdr:from>
    <xdr:to>
      <xdr:col>72</xdr:col>
      <xdr:colOff>123825</xdr:colOff>
      <xdr:row>31</xdr:row>
      <xdr:rowOff>103336</xdr:rowOff>
    </xdr:to>
    <xdr:sp macro="" textlink="">
      <xdr:nvSpPr>
        <xdr:cNvPr id="139" name="楕円 138"/>
        <xdr:cNvSpPr/>
      </xdr:nvSpPr>
      <xdr:spPr>
        <a:xfrm>
          <a:off x="14033500" y="60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52536</xdr:rowOff>
    </xdr:from>
    <xdr:to>
      <xdr:col>76</xdr:col>
      <xdr:colOff>22225</xdr:colOff>
      <xdr:row>31</xdr:row>
      <xdr:rowOff>108670</xdr:rowOff>
    </xdr:to>
    <xdr:cxnSp macro="">
      <xdr:nvCxnSpPr>
        <xdr:cNvPr id="140" name="直線コネクタ 139"/>
        <xdr:cNvCxnSpPr/>
      </xdr:nvCxnSpPr>
      <xdr:spPr>
        <a:xfrm>
          <a:off x="14084300" y="6139011"/>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119863</xdr:rowOff>
    </xdr:from>
    <xdr:ext cx="469744" cy="259045"/>
    <xdr:sp macro="" textlink="">
      <xdr:nvSpPr>
        <xdr:cNvPr id="142" name="n_1mainValue債務償還比率"/>
        <xdr:cNvSpPr txBox="1"/>
      </xdr:nvSpPr>
      <xdr:spPr>
        <a:xfrm>
          <a:off x="13836727" y="58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28,768
28,610
193.58
12,766,336
12,267,335
465,795
7,247,267
14,004,451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2" name="楕円 71"/>
        <xdr:cNvSpPr/>
      </xdr:nvSpPr>
      <xdr:spPr>
        <a:xfrm>
          <a:off x="4584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154050</xdr:rowOff>
    </xdr:from>
    <xdr:ext cx="405111" cy="259045"/>
    <xdr:sp macro="" textlink="">
      <xdr:nvSpPr>
        <xdr:cNvPr id="73" name="【道路】&#10;有形固定資産減価償却率該当値テキスト"/>
        <xdr:cNvSpPr txBox="1"/>
      </xdr:nvSpPr>
      <xdr:spPr>
        <a:xfrm>
          <a:off x="4673600"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170724</xdr:rowOff>
    </xdr:from>
    <xdr:to>
      <xdr:col>20</xdr:col>
      <xdr:colOff>38100</xdr:colOff>
      <xdr:row>37</xdr:row>
      <xdr:rowOff>100874</xdr:rowOff>
    </xdr:to>
    <xdr:sp macro="" textlink="">
      <xdr:nvSpPr>
        <xdr:cNvPr id="74" name="楕円 73"/>
        <xdr:cNvSpPr/>
      </xdr:nvSpPr>
      <xdr:spPr>
        <a:xfrm>
          <a:off x="3746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50074</xdr:rowOff>
    </xdr:from>
    <xdr:to>
      <xdr:col>24</xdr:col>
      <xdr:colOff>63500</xdr:colOff>
      <xdr:row>37</xdr:row>
      <xdr:rowOff>54973</xdr:rowOff>
    </xdr:to>
    <xdr:cxnSp macro="">
      <xdr:nvCxnSpPr>
        <xdr:cNvPr id="75" name="直線コネクタ 74"/>
        <xdr:cNvCxnSpPr/>
      </xdr:nvCxnSpPr>
      <xdr:spPr>
        <a:xfrm>
          <a:off x="3797300" y="63937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6" name="楕円 75"/>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50074</xdr:rowOff>
    </xdr:from>
    <xdr:to>
      <xdr:col>19</xdr:col>
      <xdr:colOff>177800</xdr:colOff>
      <xdr:row>37</xdr:row>
      <xdr:rowOff>61504</xdr:rowOff>
    </xdr:to>
    <xdr:cxnSp macro="">
      <xdr:nvCxnSpPr>
        <xdr:cNvPr id="77" name="直線コネクタ 76"/>
        <xdr:cNvCxnSpPr/>
      </xdr:nvCxnSpPr>
      <xdr:spPr>
        <a:xfrm flipV="1">
          <a:off x="2908300" y="63937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30299</xdr:rowOff>
    </xdr:from>
    <xdr:to>
      <xdr:col>10</xdr:col>
      <xdr:colOff>165100</xdr:colOff>
      <xdr:row>37</xdr:row>
      <xdr:rowOff>131899</xdr:rowOff>
    </xdr:to>
    <xdr:sp macro="" textlink="">
      <xdr:nvSpPr>
        <xdr:cNvPr id="78" name="楕円 77"/>
        <xdr:cNvSpPr/>
      </xdr:nvSpPr>
      <xdr:spPr>
        <a:xfrm>
          <a:off x="1968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81099</xdr:rowOff>
    </xdr:to>
    <xdr:cxnSp macro="">
      <xdr:nvCxnSpPr>
        <xdr:cNvPr id="79" name="直線コネクタ 78"/>
        <xdr:cNvCxnSpPr/>
      </xdr:nvCxnSpPr>
      <xdr:spPr>
        <a:xfrm flipV="1">
          <a:off x="2019300" y="64051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92001</xdr:rowOff>
    </xdr:from>
    <xdr:ext cx="405111" cy="259045"/>
    <xdr:sp macro="" textlink="">
      <xdr:nvSpPr>
        <xdr:cNvPr id="83" name="n_1mainValue【道路】&#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4" name="n_2mainValue【道路】&#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148426</xdr:rowOff>
    </xdr:from>
    <xdr:ext cx="405111" cy="259045"/>
    <xdr:sp macro="" textlink="">
      <xdr:nvSpPr>
        <xdr:cNvPr id="85" name="n_3mainValue【道路】&#10;有形固定資産減価償却率"/>
        <xdr:cNvSpPr txBox="1"/>
      </xdr:nvSpPr>
      <xdr:spPr>
        <a:xfrm>
          <a:off x="1816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93714</xdr:rowOff>
    </xdr:from>
    <xdr:to>
      <xdr:col>55</xdr:col>
      <xdr:colOff>50800</xdr:colOff>
      <xdr:row>40</xdr:row>
      <xdr:rowOff>23864</xdr:rowOff>
    </xdr:to>
    <xdr:sp macro="" textlink="">
      <xdr:nvSpPr>
        <xdr:cNvPr id="124" name="楕円 123"/>
        <xdr:cNvSpPr/>
      </xdr:nvSpPr>
      <xdr:spPr>
        <a:xfrm>
          <a:off x="10426700" y="67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72141</xdr:rowOff>
    </xdr:from>
    <xdr:ext cx="534377" cy="259045"/>
    <xdr:sp macro="" textlink="">
      <xdr:nvSpPr>
        <xdr:cNvPr id="125" name="【道路】&#10;一人当たり延長該当値テキスト"/>
        <xdr:cNvSpPr txBox="1"/>
      </xdr:nvSpPr>
      <xdr:spPr>
        <a:xfrm>
          <a:off x="10515600" y="67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97752</xdr:rowOff>
    </xdr:from>
    <xdr:to>
      <xdr:col>50</xdr:col>
      <xdr:colOff>165100</xdr:colOff>
      <xdr:row>40</xdr:row>
      <xdr:rowOff>27902</xdr:rowOff>
    </xdr:to>
    <xdr:sp macro="" textlink="">
      <xdr:nvSpPr>
        <xdr:cNvPr id="126" name="楕円 125"/>
        <xdr:cNvSpPr/>
      </xdr:nvSpPr>
      <xdr:spPr>
        <a:xfrm>
          <a:off x="9588500" y="67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144514</xdr:rowOff>
    </xdr:from>
    <xdr:to>
      <xdr:col>55</xdr:col>
      <xdr:colOff>0</xdr:colOff>
      <xdr:row>39</xdr:row>
      <xdr:rowOff>148552</xdr:rowOff>
    </xdr:to>
    <xdr:cxnSp macro="">
      <xdr:nvCxnSpPr>
        <xdr:cNvPr id="127" name="直線コネクタ 126"/>
        <xdr:cNvCxnSpPr/>
      </xdr:nvCxnSpPr>
      <xdr:spPr>
        <a:xfrm flipV="1">
          <a:off x="9639300" y="6831064"/>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103429</xdr:rowOff>
    </xdr:from>
    <xdr:to>
      <xdr:col>46</xdr:col>
      <xdr:colOff>38100</xdr:colOff>
      <xdr:row>40</xdr:row>
      <xdr:rowOff>33579</xdr:rowOff>
    </xdr:to>
    <xdr:sp macro="" textlink="">
      <xdr:nvSpPr>
        <xdr:cNvPr id="128" name="楕円 127"/>
        <xdr:cNvSpPr/>
      </xdr:nvSpPr>
      <xdr:spPr>
        <a:xfrm>
          <a:off x="8699500" y="6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148552</xdr:rowOff>
    </xdr:from>
    <xdr:to>
      <xdr:col>50</xdr:col>
      <xdr:colOff>114300</xdr:colOff>
      <xdr:row>39</xdr:row>
      <xdr:rowOff>154229</xdr:rowOff>
    </xdr:to>
    <xdr:cxnSp macro="">
      <xdr:nvCxnSpPr>
        <xdr:cNvPr id="129" name="直線コネクタ 128"/>
        <xdr:cNvCxnSpPr/>
      </xdr:nvCxnSpPr>
      <xdr:spPr>
        <a:xfrm flipV="1">
          <a:off x="8750300" y="6835102"/>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114059</xdr:rowOff>
    </xdr:from>
    <xdr:to>
      <xdr:col>41</xdr:col>
      <xdr:colOff>101600</xdr:colOff>
      <xdr:row>40</xdr:row>
      <xdr:rowOff>44209</xdr:rowOff>
    </xdr:to>
    <xdr:sp macro="" textlink="">
      <xdr:nvSpPr>
        <xdr:cNvPr id="130" name="楕円 129"/>
        <xdr:cNvSpPr/>
      </xdr:nvSpPr>
      <xdr:spPr>
        <a:xfrm>
          <a:off x="7810500" y="6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154229</xdr:rowOff>
    </xdr:from>
    <xdr:to>
      <xdr:col>45</xdr:col>
      <xdr:colOff>177800</xdr:colOff>
      <xdr:row>39</xdr:row>
      <xdr:rowOff>164859</xdr:rowOff>
    </xdr:to>
    <xdr:cxnSp macro="">
      <xdr:nvCxnSpPr>
        <xdr:cNvPr id="131" name="直線コネクタ 130"/>
        <xdr:cNvCxnSpPr/>
      </xdr:nvCxnSpPr>
      <xdr:spPr>
        <a:xfrm flipV="1">
          <a:off x="7861300" y="684077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19029</xdr:rowOff>
    </xdr:from>
    <xdr:ext cx="534377" cy="259045"/>
    <xdr:sp macro="" textlink="">
      <xdr:nvSpPr>
        <xdr:cNvPr id="135" name="n_1mainValue【道路】&#10;一人当たり延長"/>
        <xdr:cNvSpPr txBox="1"/>
      </xdr:nvSpPr>
      <xdr:spPr>
        <a:xfrm>
          <a:off x="9359411" y="68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24706</xdr:rowOff>
    </xdr:from>
    <xdr:ext cx="534377" cy="259045"/>
    <xdr:sp macro="" textlink="">
      <xdr:nvSpPr>
        <xdr:cNvPr id="136" name="n_2mainValue【道路】&#10;一人当たり延長"/>
        <xdr:cNvSpPr txBox="1"/>
      </xdr:nvSpPr>
      <xdr:spPr>
        <a:xfrm>
          <a:off x="8483111" y="68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35336</xdr:rowOff>
    </xdr:from>
    <xdr:ext cx="534377" cy="259045"/>
    <xdr:sp macro="" textlink="">
      <xdr:nvSpPr>
        <xdr:cNvPr id="137" name="n_3mainValue【道路】&#10;一人当たり延長"/>
        <xdr:cNvSpPr txBox="1"/>
      </xdr:nvSpPr>
      <xdr:spPr>
        <a:xfrm>
          <a:off x="7594111" y="68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78" name="楕円 177"/>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133367</xdr:rowOff>
    </xdr:from>
    <xdr:ext cx="405111" cy="259045"/>
    <xdr:sp macro="" textlink="">
      <xdr:nvSpPr>
        <xdr:cNvPr id="179" name="【橋りょう・トンネル】&#10;有形固定資産減価償却率該当値テキスト"/>
        <xdr:cNvSpPr txBox="1"/>
      </xdr:nvSpPr>
      <xdr:spPr>
        <a:xfrm>
          <a:off x="46736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80" name="楕円 179"/>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53884</xdr:rowOff>
    </xdr:to>
    <xdr:cxnSp macro="">
      <xdr:nvCxnSpPr>
        <xdr:cNvPr id="181" name="直線コネクタ 180"/>
        <xdr:cNvCxnSpPr/>
      </xdr:nvCxnSpPr>
      <xdr:spPr>
        <a:xfrm flipV="1">
          <a:off x="3797300" y="101498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82" name="楕円 181"/>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78377</xdr:rowOff>
    </xdr:to>
    <xdr:cxnSp macro="">
      <xdr:nvCxnSpPr>
        <xdr:cNvPr id="183" name="直線コネクタ 182"/>
        <xdr:cNvCxnSpPr/>
      </xdr:nvCxnSpPr>
      <xdr:spPr>
        <a:xfrm flipV="1">
          <a:off x="2908300" y="101694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184" name="楕円 183"/>
        <xdr:cNvSpPr/>
      </xdr:nvSpPr>
      <xdr:spPr>
        <a:xfrm>
          <a:off x="196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96338</xdr:rowOff>
    </xdr:to>
    <xdr:cxnSp macro="">
      <xdr:nvCxnSpPr>
        <xdr:cNvPr id="185" name="直線コネクタ 184"/>
        <xdr:cNvCxnSpPr/>
      </xdr:nvCxnSpPr>
      <xdr:spPr>
        <a:xfrm flipV="1">
          <a:off x="2019300" y="101939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95811</xdr:rowOff>
    </xdr:from>
    <xdr:ext cx="405111" cy="259045"/>
    <xdr:sp macro="" textlink="">
      <xdr:nvSpPr>
        <xdr:cNvPr id="189" name="n_1mainValue【橋りょう・トンネ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120304</xdr:rowOff>
    </xdr:from>
    <xdr:ext cx="405111" cy="259045"/>
    <xdr:sp macro="" textlink="">
      <xdr:nvSpPr>
        <xdr:cNvPr id="190" name="n_2mainValue【橋りょう・トンネル】&#10;有形固定資産減価償却率"/>
        <xdr:cNvSpPr txBox="1"/>
      </xdr:nvSpPr>
      <xdr:spPr>
        <a:xfrm>
          <a:off x="2705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138265</xdr:rowOff>
    </xdr:from>
    <xdr:ext cx="405111" cy="259045"/>
    <xdr:sp macro="" textlink="">
      <xdr:nvSpPr>
        <xdr:cNvPr id="191" name="n_3mainValue【橋りょう・トンネル】&#10;有形固定資産減価償却率"/>
        <xdr:cNvSpPr txBox="1"/>
      </xdr:nvSpPr>
      <xdr:spPr>
        <a:xfrm>
          <a:off x="1816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89739</xdr:rowOff>
    </xdr:from>
    <xdr:to>
      <xdr:col>55</xdr:col>
      <xdr:colOff>50800</xdr:colOff>
      <xdr:row>61</xdr:row>
      <xdr:rowOff>19889</xdr:rowOff>
    </xdr:to>
    <xdr:sp macro="" textlink="">
      <xdr:nvSpPr>
        <xdr:cNvPr id="230" name="楕円 229"/>
        <xdr:cNvSpPr/>
      </xdr:nvSpPr>
      <xdr:spPr>
        <a:xfrm>
          <a:off x="10426700" y="103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112616</xdr:rowOff>
    </xdr:from>
    <xdr:ext cx="599010" cy="259045"/>
    <xdr:sp macro="" textlink="">
      <xdr:nvSpPr>
        <xdr:cNvPr id="231" name="【橋りょう・トンネル】&#10;一人当たり有形固定資産（償却資産）額該当値テキスト"/>
        <xdr:cNvSpPr txBox="1"/>
      </xdr:nvSpPr>
      <xdr:spPr>
        <a:xfrm>
          <a:off x="10515600" y="1022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104646</xdr:rowOff>
    </xdr:from>
    <xdr:to>
      <xdr:col>50</xdr:col>
      <xdr:colOff>165100</xdr:colOff>
      <xdr:row>61</xdr:row>
      <xdr:rowOff>34796</xdr:rowOff>
    </xdr:to>
    <xdr:sp macro="" textlink="">
      <xdr:nvSpPr>
        <xdr:cNvPr id="232" name="楕円 231"/>
        <xdr:cNvSpPr/>
      </xdr:nvSpPr>
      <xdr:spPr>
        <a:xfrm>
          <a:off x="9588500" y="103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140539</xdr:rowOff>
    </xdr:from>
    <xdr:to>
      <xdr:col>55</xdr:col>
      <xdr:colOff>0</xdr:colOff>
      <xdr:row>60</xdr:row>
      <xdr:rowOff>155446</xdr:rowOff>
    </xdr:to>
    <xdr:cxnSp macro="">
      <xdr:nvCxnSpPr>
        <xdr:cNvPr id="233" name="直線コネクタ 232"/>
        <xdr:cNvCxnSpPr/>
      </xdr:nvCxnSpPr>
      <xdr:spPr>
        <a:xfrm flipV="1">
          <a:off x="9639300" y="10427539"/>
          <a:ext cx="838200" cy="1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115285</xdr:rowOff>
    </xdr:from>
    <xdr:to>
      <xdr:col>46</xdr:col>
      <xdr:colOff>38100</xdr:colOff>
      <xdr:row>61</xdr:row>
      <xdr:rowOff>45435</xdr:rowOff>
    </xdr:to>
    <xdr:sp macro="" textlink="">
      <xdr:nvSpPr>
        <xdr:cNvPr id="234" name="楕円 233"/>
        <xdr:cNvSpPr/>
      </xdr:nvSpPr>
      <xdr:spPr>
        <a:xfrm>
          <a:off x="8699500" y="104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155446</xdr:rowOff>
    </xdr:from>
    <xdr:to>
      <xdr:col>50</xdr:col>
      <xdr:colOff>114300</xdr:colOff>
      <xdr:row>60</xdr:row>
      <xdr:rowOff>166085</xdr:rowOff>
    </xdr:to>
    <xdr:cxnSp macro="">
      <xdr:nvCxnSpPr>
        <xdr:cNvPr id="235" name="直線コネクタ 234"/>
        <xdr:cNvCxnSpPr/>
      </xdr:nvCxnSpPr>
      <xdr:spPr>
        <a:xfrm flipV="1">
          <a:off x="8750300" y="10442446"/>
          <a:ext cx="8890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129866</xdr:rowOff>
    </xdr:from>
    <xdr:to>
      <xdr:col>41</xdr:col>
      <xdr:colOff>101600</xdr:colOff>
      <xdr:row>61</xdr:row>
      <xdr:rowOff>60016</xdr:rowOff>
    </xdr:to>
    <xdr:sp macro="" textlink="">
      <xdr:nvSpPr>
        <xdr:cNvPr id="236" name="楕円 235"/>
        <xdr:cNvSpPr/>
      </xdr:nvSpPr>
      <xdr:spPr>
        <a:xfrm>
          <a:off x="7810500" y="104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166085</xdr:rowOff>
    </xdr:from>
    <xdr:to>
      <xdr:col>45</xdr:col>
      <xdr:colOff>177800</xdr:colOff>
      <xdr:row>61</xdr:row>
      <xdr:rowOff>9216</xdr:rowOff>
    </xdr:to>
    <xdr:cxnSp macro="">
      <xdr:nvCxnSpPr>
        <xdr:cNvPr id="237" name="直線コネクタ 236"/>
        <xdr:cNvCxnSpPr/>
      </xdr:nvCxnSpPr>
      <xdr:spPr>
        <a:xfrm flipV="1">
          <a:off x="7861300" y="10453085"/>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51323</xdr:rowOff>
    </xdr:from>
    <xdr:ext cx="599010" cy="259045"/>
    <xdr:sp macro="" textlink="">
      <xdr:nvSpPr>
        <xdr:cNvPr id="241" name="n_1mainValue【橋りょう・トンネル】&#10;一人当たり有形固定資産（償却資産）額"/>
        <xdr:cNvSpPr txBox="1"/>
      </xdr:nvSpPr>
      <xdr:spPr>
        <a:xfrm>
          <a:off x="9327095" y="1016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61962</xdr:rowOff>
    </xdr:from>
    <xdr:ext cx="599010" cy="259045"/>
    <xdr:sp macro="" textlink="">
      <xdr:nvSpPr>
        <xdr:cNvPr id="242" name="n_2mainValue【橋りょう・トンネル】&#10;一人当たり有形固定資産（償却資産）額"/>
        <xdr:cNvSpPr txBox="1"/>
      </xdr:nvSpPr>
      <xdr:spPr>
        <a:xfrm>
          <a:off x="8450795" y="1017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76543</xdr:rowOff>
    </xdr:from>
    <xdr:ext cx="599010" cy="259045"/>
    <xdr:sp macro="" textlink="">
      <xdr:nvSpPr>
        <xdr:cNvPr id="243" name="n_3mainValue【橋りょう・トンネル】&#10;一人当たり有形固定資産（償却資産）額"/>
        <xdr:cNvSpPr txBox="1"/>
      </xdr:nvSpPr>
      <xdr:spPr>
        <a:xfrm>
          <a:off x="7561795" y="1019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80373</xdr:rowOff>
    </xdr:from>
    <xdr:to>
      <xdr:col>24</xdr:col>
      <xdr:colOff>114300</xdr:colOff>
      <xdr:row>81</xdr:row>
      <xdr:rowOff>10523</xdr:rowOff>
    </xdr:to>
    <xdr:sp macro="" textlink="">
      <xdr:nvSpPr>
        <xdr:cNvPr id="284" name="楕円 283"/>
        <xdr:cNvSpPr/>
      </xdr:nvSpPr>
      <xdr:spPr>
        <a:xfrm>
          <a:off x="45847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103250</xdr:rowOff>
    </xdr:from>
    <xdr:ext cx="405111" cy="259045"/>
    <xdr:sp macro="" textlink="">
      <xdr:nvSpPr>
        <xdr:cNvPr id="285" name="【公営住宅】&#10;有形固定資産減価償却率該当値テキスト"/>
        <xdr:cNvSpPr txBox="1"/>
      </xdr:nvSpPr>
      <xdr:spPr>
        <a:xfrm>
          <a:off x="4673600" y="1364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111398</xdr:rowOff>
    </xdr:from>
    <xdr:to>
      <xdr:col>20</xdr:col>
      <xdr:colOff>38100</xdr:colOff>
      <xdr:row>81</xdr:row>
      <xdr:rowOff>41548</xdr:rowOff>
    </xdr:to>
    <xdr:sp macro="" textlink="">
      <xdr:nvSpPr>
        <xdr:cNvPr id="286" name="楕円 285"/>
        <xdr:cNvSpPr/>
      </xdr:nvSpPr>
      <xdr:spPr>
        <a:xfrm>
          <a:off x="3746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131173</xdr:rowOff>
    </xdr:from>
    <xdr:to>
      <xdr:col>24</xdr:col>
      <xdr:colOff>63500</xdr:colOff>
      <xdr:row>80</xdr:row>
      <xdr:rowOff>162198</xdr:rowOff>
    </xdr:to>
    <xdr:cxnSp macro="">
      <xdr:nvCxnSpPr>
        <xdr:cNvPr id="287" name="直線コネクタ 286"/>
        <xdr:cNvCxnSpPr/>
      </xdr:nvCxnSpPr>
      <xdr:spPr>
        <a:xfrm flipV="1">
          <a:off x="3797300" y="138471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144055</xdr:rowOff>
    </xdr:from>
    <xdr:to>
      <xdr:col>15</xdr:col>
      <xdr:colOff>101600</xdr:colOff>
      <xdr:row>81</xdr:row>
      <xdr:rowOff>74205</xdr:rowOff>
    </xdr:to>
    <xdr:sp macro="" textlink="">
      <xdr:nvSpPr>
        <xdr:cNvPr id="288" name="楕円 287"/>
        <xdr:cNvSpPr/>
      </xdr:nvSpPr>
      <xdr:spPr>
        <a:xfrm>
          <a:off x="2857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162198</xdr:rowOff>
    </xdr:from>
    <xdr:to>
      <xdr:col>19</xdr:col>
      <xdr:colOff>177800</xdr:colOff>
      <xdr:row>81</xdr:row>
      <xdr:rowOff>23405</xdr:rowOff>
    </xdr:to>
    <xdr:cxnSp macro="">
      <xdr:nvCxnSpPr>
        <xdr:cNvPr id="289" name="直線コネクタ 288"/>
        <xdr:cNvCxnSpPr/>
      </xdr:nvCxnSpPr>
      <xdr:spPr>
        <a:xfrm flipV="1">
          <a:off x="2908300" y="138781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3629</xdr:rowOff>
    </xdr:from>
    <xdr:to>
      <xdr:col>10</xdr:col>
      <xdr:colOff>165100</xdr:colOff>
      <xdr:row>81</xdr:row>
      <xdr:rowOff>105229</xdr:rowOff>
    </xdr:to>
    <xdr:sp macro="" textlink="">
      <xdr:nvSpPr>
        <xdr:cNvPr id="290" name="楕円 289"/>
        <xdr:cNvSpPr/>
      </xdr:nvSpPr>
      <xdr:spPr>
        <a:xfrm>
          <a:off x="1968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23405</xdr:rowOff>
    </xdr:from>
    <xdr:to>
      <xdr:col>15</xdr:col>
      <xdr:colOff>50800</xdr:colOff>
      <xdr:row>81</xdr:row>
      <xdr:rowOff>54429</xdr:rowOff>
    </xdr:to>
    <xdr:cxnSp macro="">
      <xdr:nvCxnSpPr>
        <xdr:cNvPr id="291" name="直線コネクタ 290"/>
        <xdr:cNvCxnSpPr/>
      </xdr:nvCxnSpPr>
      <xdr:spPr>
        <a:xfrm flipV="1">
          <a:off x="2019300" y="139108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58075</xdr:rowOff>
    </xdr:from>
    <xdr:ext cx="405111" cy="259045"/>
    <xdr:sp macro="" textlink="">
      <xdr:nvSpPr>
        <xdr:cNvPr id="295" name="n_1main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6" name="n_2main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96356</xdr:rowOff>
    </xdr:from>
    <xdr:ext cx="405111" cy="259045"/>
    <xdr:sp macro="" textlink="">
      <xdr:nvSpPr>
        <xdr:cNvPr id="297" name="n_3mainValue【公営住宅】&#10;有形固定資産減価償却率"/>
        <xdr:cNvSpPr txBox="1"/>
      </xdr:nvSpPr>
      <xdr:spPr>
        <a:xfrm>
          <a:off x="1816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158750</xdr:rowOff>
    </xdr:from>
    <xdr:to>
      <xdr:col>55</xdr:col>
      <xdr:colOff>50800</xdr:colOff>
      <xdr:row>83</xdr:row>
      <xdr:rowOff>88900</xdr:rowOff>
    </xdr:to>
    <xdr:sp macro="" textlink="">
      <xdr:nvSpPr>
        <xdr:cNvPr id="336" name="楕円 335"/>
        <xdr:cNvSpPr/>
      </xdr:nvSpPr>
      <xdr:spPr>
        <a:xfrm>
          <a:off x="10426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10177</xdr:rowOff>
    </xdr:from>
    <xdr:ext cx="469744" cy="259045"/>
    <xdr:sp macro="" textlink="">
      <xdr:nvSpPr>
        <xdr:cNvPr id="337" name="【公営住宅】&#10;一人当たり面積該当値テキスト"/>
        <xdr:cNvSpPr txBox="1"/>
      </xdr:nvSpPr>
      <xdr:spPr>
        <a:xfrm>
          <a:off x="10515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164085</xdr:rowOff>
    </xdr:from>
    <xdr:to>
      <xdr:col>50</xdr:col>
      <xdr:colOff>165100</xdr:colOff>
      <xdr:row>83</xdr:row>
      <xdr:rowOff>94235</xdr:rowOff>
    </xdr:to>
    <xdr:sp macro="" textlink="">
      <xdr:nvSpPr>
        <xdr:cNvPr id="338" name="楕円 337"/>
        <xdr:cNvSpPr/>
      </xdr:nvSpPr>
      <xdr:spPr>
        <a:xfrm>
          <a:off x="9588500" y="142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38100</xdr:rowOff>
    </xdr:from>
    <xdr:to>
      <xdr:col>55</xdr:col>
      <xdr:colOff>0</xdr:colOff>
      <xdr:row>83</xdr:row>
      <xdr:rowOff>43435</xdr:rowOff>
    </xdr:to>
    <xdr:cxnSp macro="">
      <xdr:nvCxnSpPr>
        <xdr:cNvPr id="339" name="直線コネクタ 338"/>
        <xdr:cNvCxnSpPr/>
      </xdr:nvCxnSpPr>
      <xdr:spPr>
        <a:xfrm flipV="1">
          <a:off x="9639300" y="14268450"/>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168656</xdr:rowOff>
    </xdr:from>
    <xdr:to>
      <xdr:col>46</xdr:col>
      <xdr:colOff>38100</xdr:colOff>
      <xdr:row>83</xdr:row>
      <xdr:rowOff>98806</xdr:rowOff>
    </xdr:to>
    <xdr:sp macro="" textlink="">
      <xdr:nvSpPr>
        <xdr:cNvPr id="340" name="楕円 339"/>
        <xdr:cNvSpPr/>
      </xdr:nvSpPr>
      <xdr:spPr>
        <a:xfrm>
          <a:off x="8699500" y="142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43435</xdr:rowOff>
    </xdr:from>
    <xdr:to>
      <xdr:col>50</xdr:col>
      <xdr:colOff>114300</xdr:colOff>
      <xdr:row>83</xdr:row>
      <xdr:rowOff>48006</xdr:rowOff>
    </xdr:to>
    <xdr:cxnSp macro="">
      <xdr:nvCxnSpPr>
        <xdr:cNvPr id="341" name="直線コネクタ 340"/>
        <xdr:cNvCxnSpPr/>
      </xdr:nvCxnSpPr>
      <xdr:spPr>
        <a:xfrm flipV="1">
          <a:off x="8750300" y="14273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171323</xdr:rowOff>
    </xdr:from>
    <xdr:to>
      <xdr:col>41</xdr:col>
      <xdr:colOff>101600</xdr:colOff>
      <xdr:row>83</xdr:row>
      <xdr:rowOff>101473</xdr:rowOff>
    </xdr:to>
    <xdr:sp macro="" textlink="">
      <xdr:nvSpPr>
        <xdr:cNvPr id="342" name="楕円 341"/>
        <xdr:cNvSpPr/>
      </xdr:nvSpPr>
      <xdr:spPr>
        <a:xfrm>
          <a:off x="7810500" y="14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48006</xdr:rowOff>
    </xdr:from>
    <xdr:to>
      <xdr:col>45</xdr:col>
      <xdr:colOff>177800</xdr:colOff>
      <xdr:row>83</xdr:row>
      <xdr:rowOff>50673</xdr:rowOff>
    </xdr:to>
    <xdr:cxnSp macro="">
      <xdr:nvCxnSpPr>
        <xdr:cNvPr id="343" name="直線コネクタ 342"/>
        <xdr:cNvCxnSpPr/>
      </xdr:nvCxnSpPr>
      <xdr:spPr>
        <a:xfrm flipV="1">
          <a:off x="7861300" y="142783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46" name="n_3aveValue【公営住宅】&#10;一人当たり面積"/>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110762</xdr:rowOff>
    </xdr:from>
    <xdr:ext cx="469744" cy="259045"/>
    <xdr:sp macro="" textlink="">
      <xdr:nvSpPr>
        <xdr:cNvPr id="347" name="n_1mainValue【公営住宅】&#10;一人当たり面積"/>
        <xdr:cNvSpPr txBox="1"/>
      </xdr:nvSpPr>
      <xdr:spPr>
        <a:xfrm>
          <a:off x="9391727"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115333</xdr:rowOff>
    </xdr:from>
    <xdr:ext cx="469744" cy="259045"/>
    <xdr:sp macro="" textlink="">
      <xdr:nvSpPr>
        <xdr:cNvPr id="348" name="n_2mainValue【公営住宅】&#10;一人当たり面積"/>
        <xdr:cNvSpPr txBox="1"/>
      </xdr:nvSpPr>
      <xdr:spPr>
        <a:xfrm>
          <a:off x="8515427"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118000</xdr:rowOff>
    </xdr:from>
    <xdr:ext cx="469744" cy="259045"/>
    <xdr:sp macro="" textlink="">
      <xdr:nvSpPr>
        <xdr:cNvPr id="349" name="n_3mainValue【公営住宅】&#10;一人当たり面積"/>
        <xdr:cNvSpPr txBox="1"/>
      </xdr:nvSpPr>
      <xdr:spPr>
        <a:xfrm>
          <a:off x="7626427" y="1400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77651</xdr:rowOff>
    </xdr:from>
    <xdr:to>
      <xdr:col>85</xdr:col>
      <xdr:colOff>177800</xdr:colOff>
      <xdr:row>34</xdr:row>
      <xdr:rowOff>7801</xdr:rowOff>
    </xdr:to>
    <xdr:sp macro="" textlink="">
      <xdr:nvSpPr>
        <xdr:cNvPr id="406" name="楕円 405"/>
        <xdr:cNvSpPr/>
      </xdr:nvSpPr>
      <xdr:spPr>
        <a:xfrm>
          <a:off x="162687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164028</xdr:rowOff>
    </xdr:from>
    <xdr:ext cx="405111" cy="259045"/>
    <xdr:sp macro="" textlink="">
      <xdr:nvSpPr>
        <xdr:cNvPr id="407" name="【認定こども園・幼稚園・保育所】&#10;有形固定資産減価償却率該当値テキスト"/>
        <xdr:cNvSpPr txBox="1"/>
      </xdr:nvSpPr>
      <xdr:spPr>
        <a:xfrm>
          <a:off x="16357600" y="565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69487</xdr:rowOff>
    </xdr:from>
    <xdr:to>
      <xdr:col>81</xdr:col>
      <xdr:colOff>101600</xdr:colOff>
      <xdr:row>33</xdr:row>
      <xdr:rowOff>171087</xdr:rowOff>
    </xdr:to>
    <xdr:sp macro="" textlink="">
      <xdr:nvSpPr>
        <xdr:cNvPr id="408" name="楕円 407"/>
        <xdr:cNvSpPr/>
      </xdr:nvSpPr>
      <xdr:spPr>
        <a:xfrm>
          <a:off x="15430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120287</xdr:rowOff>
    </xdr:from>
    <xdr:to>
      <xdr:col>85</xdr:col>
      <xdr:colOff>127000</xdr:colOff>
      <xdr:row>33</xdr:row>
      <xdr:rowOff>128451</xdr:rowOff>
    </xdr:to>
    <xdr:cxnSp macro="">
      <xdr:nvCxnSpPr>
        <xdr:cNvPr id="409" name="直線コネクタ 408"/>
        <xdr:cNvCxnSpPr/>
      </xdr:nvCxnSpPr>
      <xdr:spPr>
        <a:xfrm>
          <a:off x="15481300" y="577813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157661</xdr:rowOff>
    </xdr:from>
    <xdr:to>
      <xdr:col>76</xdr:col>
      <xdr:colOff>165100</xdr:colOff>
      <xdr:row>33</xdr:row>
      <xdr:rowOff>87811</xdr:rowOff>
    </xdr:to>
    <xdr:sp macro="" textlink="">
      <xdr:nvSpPr>
        <xdr:cNvPr id="410" name="楕円 409"/>
        <xdr:cNvSpPr/>
      </xdr:nvSpPr>
      <xdr:spPr>
        <a:xfrm>
          <a:off x="14541500" y="56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37011</xdr:rowOff>
    </xdr:from>
    <xdr:to>
      <xdr:col>81</xdr:col>
      <xdr:colOff>50800</xdr:colOff>
      <xdr:row>33</xdr:row>
      <xdr:rowOff>120287</xdr:rowOff>
    </xdr:to>
    <xdr:cxnSp macro="">
      <xdr:nvCxnSpPr>
        <xdr:cNvPr id="411" name="直線コネクタ 410"/>
        <xdr:cNvCxnSpPr/>
      </xdr:nvCxnSpPr>
      <xdr:spPr>
        <a:xfrm>
          <a:off x="14592300" y="569486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147864</xdr:rowOff>
    </xdr:from>
    <xdr:to>
      <xdr:col>72</xdr:col>
      <xdr:colOff>38100</xdr:colOff>
      <xdr:row>33</xdr:row>
      <xdr:rowOff>78014</xdr:rowOff>
    </xdr:to>
    <xdr:sp macro="" textlink="">
      <xdr:nvSpPr>
        <xdr:cNvPr id="412" name="楕円 411"/>
        <xdr:cNvSpPr/>
      </xdr:nvSpPr>
      <xdr:spPr>
        <a:xfrm>
          <a:off x="13652500" y="56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27214</xdr:rowOff>
    </xdr:from>
    <xdr:to>
      <xdr:col>76</xdr:col>
      <xdr:colOff>114300</xdr:colOff>
      <xdr:row>33</xdr:row>
      <xdr:rowOff>37011</xdr:rowOff>
    </xdr:to>
    <xdr:cxnSp macro="">
      <xdr:nvCxnSpPr>
        <xdr:cNvPr id="413" name="直線コネクタ 412"/>
        <xdr:cNvCxnSpPr/>
      </xdr:nvCxnSpPr>
      <xdr:spPr>
        <a:xfrm>
          <a:off x="13703300" y="568506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16164</xdr:rowOff>
    </xdr:from>
    <xdr:ext cx="405111" cy="259045"/>
    <xdr:sp macro="" textlink="">
      <xdr:nvSpPr>
        <xdr:cNvPr id="417" name="n_1mainValue【認定こども園・幼稚園・保育所】&#10;有形固定資産減価償却率"/>
        <xdr:cNvSpPr txBox="1"/>
      </xdr:nvSpPr>
      <xdr:spPr>
        <a:xfrm>
          <a:off x="15266044" y="550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104338</xdr:rowOff>
    </xdr:from>
    <xdr:ext cx="405111" cy="259045"/>
    <xdr:sp macro="" textlink="">
      <xdr:nvSpPr>
        <xdr:cNvPr id="418" name="n_2mainValue【認定こども園・幼稚園・保育所】&#10;有形固定資産減価償却率"/>
        <xdr:cNvSpPr txBox="1"/>
      </xdr:nvSpPr>
      <xdr:spPr>
        <a:xfrm>
          <a:off x="14389744" y="54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94541</xdr:rowOff>
    </xdr:from>
    <xdr:ext cx="405111" cy="259045"/>
    <xdr:sp macro="" textlink="">
      <xdr:nvSpPr>
        <xdr:cNvPr id="419" name="n_3mainValue【認定こども園・幼稚園・保育所】&#10;有形固定資産減価償却率"/>
        <xdr:cNvSpPr txBox="1"/>
      </xdr:nvSpPr>
      <xdr:spPr>
        <a:xfrm>
          <a:off x="13500744" y="540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58057</xdr:rowOff>
    </xdr:from>
    <xdr:to>
      <xdr:col>116</xdr:col>
      <xdr:colOff>114300</xdr:colOff>
      <xdr:row>40</xdr:row>
      <xdr:rowOff>159657</xdr:rowOff>
    </xdr:to>
    <xdr:sp macro="" textlink="">
      <xdr:nvSpPr>
        <xdr:cNvPr id="460" name="楕円 459"/>
        <xdr:cNvSpPr/>
      </xdr:nvSpPr>
      <xdr:spPr>
        <a:xfrm>
          <a:off x="22110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36484</xdr:rowOff>
    </xdr:from>
    <xdr:ext cx="469744" cy="259045"/>
    <xdr:sp macro="" textlink="">
      <xdr:nvSpPr>
        <xdr:cNvPr id="461" name="【認定こども園・幼稚園・保育所】&#10;一人当たり面積該当値テキスト"/>
        <xdr:cNvSpPr txBox="1"/>
      </xdr:nvSpPr>
      <xdr:spPr>
        <a:xfrm>
          <a:off x="22199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61323</xdr:rowOff>
    </xdr:from>
    <xdr:to>
      <xdr:col>112</xdr:col>
      <xdr:colOff>38100</xdr:colOff>
      <xdr:row>40</xdr:row>
      <xdr:rowOff>162923</xdr:rowOff>
    </xdr:to>
    <xdr:sp macro="" textlink="">
      <xdr:nvSpPr>
        <xdr:cNvPr id="462" name="楕円 461"/>
        <xdr:cNvSpPr/>
      </xdr:nvSpPr>
      <xdr:spPr>
        <a:xfrm>
          <a:off x="2127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108857</xdr:rowOff>
    </xdr:from>
    <xdr:to>
      <xdr:col>116</xdr:col>
      <xdr:colOff>63500</xdr:colOff>
      <xdr:row>40</xdr:row>
      <xdr:rowOff>112123</xdr:rowOff>
    </xdr:to>
    <xdr:cxnSp macro="">
      <xdr:nvCxnSpPr>
        <xdr:cNvPr id="463" name="直線コネクタ 462"/>
        <xdr:cNvCxnSpPr/>
      </xdr:nvCxnSpPr>
      <xdr:spPr>
        <a:xfrm flipV="1">
          <a:off x="21323300" y="696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64588</xdr:rowOff>
    </xdr:from>
    <xdr:to>
      <xdr:col>107</xdr:col>
      <xdr:colOff>101600</xdr:colOff>
      <xdr:row>40</xdr:row>
      <xdr:rowOff>166188</xdr:rowOff>
    </xdr:to>
    <xdr:sp macro="" textlink="">
      <xdr:nvSpPr>
        <xdr:cNvPr id="464" name="楕円 463"/>
        <xdr:cNvSpPr/>
      </xdr:nvSpPr>
      <xdr:spPr>
        <a:xfrm>
          <a:off x="20383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112123</xdr:rowOff>
    </xdr:from>
    <xdr:to>
      <xdr:col>111</xdr:col>
      <xdr:colOff>177800</xdr:colOff>
      <xdr:row>40</xdr:row>
      <xdr:rowOff>115388</xdr:rowOff>
    </xdr:to>
    <xdr:cxnSp macro="">
      <xdr:nvCxnSpPr>
        <xdr:cNvPr id="465" name="直線コネクタ 464"/>
        <xdr:cNvCxnSpPr/>
      </xdr:nvCxnSpPr>
      <xdr:spPr>
        <a:xfrm flipV="1">
          <a:off x="20434300" y="697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66" name="楕円 465"/>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115388</xdr:rowOff>
    </xdr:from>
    <xdr:to>
      <xdr:col>107</xdr:col>
      <xdr:colOff>50800</xdr:colOff>
      <xdr:row>40</xdr:row>
      <xdr:rowOff>121920</xdr:rowOff>
    </xdr:to>
    <xdr:cxnSp macro="">
      <xdr:nvCxnSpPr>
        <xdr:cNvPr id="467" name="直線コネクタ 466"/>
        <xdr:cNvCxnSpPr/>
      </xdr:nvCxnSpPr>
      <xdr:spPr>
        <a:xfrm flipV="1">
          <a:off x="19545300" y="69733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154050</xdr:rowOff>
    </xdr:from>
    <xdr:ext cx="469744" cy="259045"/>
    <xdr:sp macro="" textlink="">
      <xdr:nvSpPr>
        <xdr:cNvPr id="471" name="n_1mainValue【認定こども園・幼稚園・保育所】&#10;一人当たり面積"/>
        <xdr:cNvSpPr txBox="1"/>
      </xdr:nvSpPr>
      <xdr:spPr>
        <a:xfrm>
          <a:off x="210757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157315</xdr:rowOff>
    </xdr:from>
    <xdr:ext cx="469744" cy="259045"/>
    <xdr:sp macro="" textlink="">
      <xdr:nvSpPr>
        <xdr:cNvPr id="472" name="n_2mainValue【認定こども園・幼稚園・保育所】&#10;一人当たり面積"/>
        <xdr:cNvSpPr txBox="1"/>
      </xdr:nvSpPr>
      <xdr:spPr>
        <a:xfrm>
          <a:off x="201994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473"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99695</xdr:rowOff>
    </xdr:from>
    <xdr:to>
      <xdr:col>85</xdr:col>
      <xdr:colOff>177800</xdr:colOff>
      <xdr:row>60</xdr:row>
      <xdr:rowOff>29845</xdr:rowOff>
    </xdr:to>
    <xdr:sp macro="" textlink="">
      <xdr:nvSpPr>
        <xdr:cNvPr id="513" name="楕円 512"/>
        <xdr:cNvSpPr/>
      </xdr:nvSpPr>
      <xdr:spPr>
        <a:xfrm>
          <a:off x="16268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78122</xdr:rowOff>
    </xdr:from>
    <xdr:ext cx="405111" cy="259045"/>
    <xdr:sp macro="" textlink="">
      <xdr:nvSpPr>
        <xdr:cNvPr id="514" name="【学校施設】&#10;有形固定資産減価償却率該当値テキスト"/>
        <xdr:cNvSpPr txBox="1"/>
      </xdr:nvSpPr>
      <xdr:spPr>
        <a:xfrm>
          <a:off x="16357600"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515" name="楕円 514"/>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150495</xdr:rowOff>
    </xdr:from>
    <xdr:to>
      <xdr:col>85</xdr:col>
      <xdr:colOff>127000</xdr:colOff>
      <xdr:row>60</xdr:row>
      <xdr:rowOff>7620</xdr:rowOff>
    </xdr:to>
    <xdr:cxnSp macro="">
      <xdr:nvCxnSpPr>
        <xdr:cNvPr id="516" name="直線コネクタ 515"/>
        <xdr:cNvCxnSpPr/>
      </xdr:nvCxnSpPr>
      <xdr:spPr>
        <a:xfrm flipV="1">
          <a:off x="15481300" y="102660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7" name="楕円 516"/>
        <xdr:cNvSpPr/>
      </xdr:nvSpPr>
      <xdr:spPr>
        <a:xfrm>
          <a:off x="1454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xdr:rowOff>
    </xdr:from>
    <xdr:to>
      <xdr:col>81</xdr:col>
      <xdr:colOff>50800</xdr:colOff>
      <xdr:row>60</xdr:row>
      <xdr:rowOff>28575</xdr:rowOff>
    </xdr:to>
    <xdr:cxnSp macro="">
      <xdr:nvCxnSpPr>
        <xdr:cNvPr id="518" name="直線コネクタ 517"/>
        <xdr:cNvCxnSpPr/>
      </xdr:nvCxnSpPr>
      <xdr:spPr>
        <a:xfrm flipV="1">
          <a:off x="14592300" y="102946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19" name="楕円 518"/>
        <xdr:cNvSpPr/>
      </xdr:nvSpPr>
      <xdr:spPr>
        <a:xfrm>
          <a:off x="1365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28575</xdr:rowOff>
    </xdr:from>
    <xdr:to>
      <xdr:col>76</xdr:col>
      <xdr:colOff>114300</xdr:colOff>
      <xdr:row>60</xdr:row>
      <xdr:rowOff>36195</xdr:rowOff>
    </xdr:to>
    <xdr:cxnSp macro="">
      <xdr:nvCxnSpPr>
        <xdr:cNvPr id="520" name="直線コネクタ 519"/>
        <xdr:cNvCxnSpPr/>
      </xdr:nvCxnSpPr>
      <xdr:spPr>
        <a:xfrm flipV="1">
          <a:off x="13703300" y="103155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49547</xdr:rowOff>
    </xdr:from>
    <xdr:ext cx="405111" cy="259045"/>
    <xdr:sp macro="" textlink="">
      <xdr:nvSpPr>
        <xdr:cNvPr id="524" name="n_1main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25" name="n_2main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103522</xdr:rowOff>
    </xdr:from>
    <xdr:ext cx="405111" cy="259045"/>
    <xdr:sp macro="" textlink="">
      <xdr:nvSpPr>
        <xdr:cNvPr id="526" name="n_3mainValue【学校施設】&#10;有形固定資産減価償却率"/>
        <xdr:cNvSpPr txBox="1"/>
      </xdr:nvSpPr>
      <xdr:spPr>
        <a:xfrm>
          <a:off x="13500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121565</xdr:rowOff>
    </xdr:from>
    <xdr:to>
      <xdr:col>116</xdr:col>
      <xdr:colOff>114300</xdr:colOff>
      <xdr:row>62</xdr:row>
      <xdr:rowOff>51715</xdr:rowOff>
    </xdr:to>
    <xdr:sp macro="" textlink="">
      <xdr:nvSpPr>
        <xdr:cNvPr id="564" name="楕円 563"/>
        <xdr:cNvSpPr/>
      </xdr:nvSpPr>
      <xdr:spPr>
        <a:xfrm>
          <a:off x="22110700" y="105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99992</xdr:rowOff>
    </xdr:from>
    <xdr:ext cx="469744" cy="259045"/>
    <xdr:sp macro="" textlink="">
      <xdr:nvSpPr>
        <xdr:cNvPr id="565" name="【学校施設】&#10;一人当たり面積該当値テキスト"/>
        <xdr:cNvSpPr txBox="1"/>
      </xdr:nvSpPr>
      <xdr:spPr>
        <a:xfrm>
          <a:off x="22199600" y="1055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566" name="楕円 565"/>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915</xdr:rowOff>
    </xdr:from>
    <xdr:to>
      <xdr:col>116</xdr:col>
      <xdr:colOff>63500</xdr:colOff>
      <xdr:row>62</xdr:row>
      <xdr:rowOff>57150</xdr:rowOff>
    </xdr:to>
    <xdr:cxnSp macro="">
      <xdr:nvCxnSpPr>
        <xdr:cNvPr id="567" name="直線コネクタ 566"/>
        <xdr:cNvCxnSpPr/>
      </xdr:nvCxnSpPr>
      <xdr:spPr>
        <a:xfrm flipV="1">
          <a:off x="21323300" y="10630815"/>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16866</xdr:rowOff>
    </xdr:from>
    <xdr:to>
      <xdr:col>107</xdr:col>
      <xdr:colOff>101600</xdr:colOff>
      <xdr:row>62</xdr:row>
      <xdr:rowOff>118466</xdr:rowOff>
    </xdr:to>
    <xdr:sp macro="" textlink="">
      <xdr:nvSpPr>
        <xdr:cNvPr id="568" name="楕円 567"/>
        <xdr:cNvSpPr/>
      </xdr:nvSpPr>
      <xdr:spPr>
        <a:xfrm>
          <a:off x="20383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67666</xdr:rowOff>
    </xdr:to>
    <xdr:cxnSp macro="">
      <xdr:nvCxnSpPr>
        <xdr:cNvPr id="569" name="直線コネクタ 568"/>
        <xdr:cNvCxnSpPr/>
      </xdr:nvCxnSpPr>
      <xdr:spPr>
        <a:xfrm flipV="1">
          <a:off x="20434300" y="1068705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25095</xdr:rowOff>
    </xdr:from>
    <xdr:to>
      <xdr:col>102</xdr:col>
      <xdr:colOff>165100</xdr:colOff>
      <xdr:row>62</xdr:row>
      <xdr:rowOff>126695</xdr:rowOff>
    </xdr:to>
    <xdr:sp macro="" textlink="">
      <xdr:nvSpPr>
        <xdr:cNvPr id="570" name="楕円 569"/>
        <xdr:cNvSpPr/>
      </xdr:nvSpPr>
      <xdr:spPr>
        <a:xfrm>
          <a:off x="19494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67666</xdr:rowOff>
    </xdr:from>
    <xdr:to>
      <xdr:col>107</xdr:col>
      <xdr:colOff>50800</xdr:colOff>
      <xdr:row>62</xdr:row>
      <xdr:rowOff>75895</xdr:rowOff>
    </xdr:to>
    <xdr:cxnSp macro="">
      <xdr:nvCxnSpPr>
        <xdr:cNvPr id="571" name="直線コネクタ 570"/>
        <xdr:cNvCxnSpPr/>
      </xdr:nvCxnSpPr>
      <xdr:spPr>
        <a:xfrm flipV="1">
          <a:off x="19545300" y="1069756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575" name="n_1mainValue【学校施設】&#10;一人当たり面積"/>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109593</xdr:rowOff>
    </xdr:from>
    <xdr:ext cx="469744" cy="259045"/>
    <xdr:sp macro="" textlink="">
      <xdr:nvSpPr>
        <xdr:cNvPr id="576" name="n_2mainValue【学校施設】&#10;一人当たり面積"/>
        <xdr:cNvSpPr txBox="1"/>
      </xdr:nvSpPr>
      <xdr:spPr>
        <a:xfrm>
          <a:off x="201994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117822</xdr:rowOff>
    </xdr:from>
    <xdr:ext cx="469744" cy="259045"/>
    <xdr:sp macro="" textlink="">
      <xdr:nvSpPr>
        <xdr:cNvPr id="577" name="n_3mainValue【学校施設】&#10;一人当たり面積"/>
        <xdr:cNvSpPr txBox="1"/>
      </xdr:nvSpPr>
      <xdr:spPr>
        <a:xfrm>
          <a:off x="193104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21"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100837</xdr:rowOff>
    </xdr:from>
    <xdr:to>
      <xdr:col>85</xdr:col>
      <xdr:colOff>177800</xdr:colOff>
      <xdr:row>102</xdr:row>
      <xdr:rowOff>30987</xdr:rowOff>
    </xdr:to>
    <xdr:sp macro="" textlink="">
      <xdr:nvSpPr>
        <xdr:cNvPr id="631" name="楕円 630"/>
        <xdr:cNvSpPr/>
      </xdr:nvSpPr>
      <xdr:spPr>
        <a:xfrm>
          <a:off x="162687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15764</xdr:rowOff>
    </xdr:from>
    <xdr:ext cx="405111" cy="259045"/>
    <xdr:sp macro="" textlink="">
      <xdr:nvSpPr>
        <xdr:cNvPr id="632" name="【公民館】&#10;有形固定資産減価償却率該当値テキスト"/>
        <xdr:cNvSpPr txBox="1"/>
      </xdr:nvSpPr>
      <xdr:spPr>
        <a:xfrm>
          <a:off x="16357600" y="1733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141987</xdr:rowOff>
    </xdr:from>
    <xdr:to>
      <xdr:col>81</xdr:col>
      <xdr:colOff>101600</xdr:colOff>
      <xdr:row>102</xdr:row>
      <xdr:rowOff>72137</xdr:rowOff>
    </xdr:to>
    <xdr:sp macro="" textlink="">
      <xdr:nvSpPr>
        <xdr:cNvPr id="633" name="楕円 632"/>
        <xdr:cNvSpPr/>
      </xdr:nvSpPr>
      <xdr:spPr>
        <a:xfrm>
          <a:off x="15430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151637</xdr:rowOff>
    </xdr:from>
    <xdr:to>
      <xdr:col>85</xdr:col>
      <xdr:colOff>127000</xdr:colOff>
      <xdr:row>102</xdr:row>
      <xdr:rowOff>21337</xdr:rowOff>
    </xdr:to>
    <xdr:cxnSp macro="">
      <xdr:nvCxnSpPr>
        <xdr:cNvPr id="634" name="直線コネクタ 633"/>
        <xdr:cNvCxnSpPr/>
      </xdr:nvCxnSpPr>
      <xdr:spPr>
        <a:xfrm flipV="1">
          <a:off x="15481300" y="174680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11685</xdr:rowOff>
    </xdr:from>
    <xdr:to>
      <xdr:col>76</xdr:col>
      <xdr:colOff>165100</xdr:colOff>
      <xdr:row>102</xdr:row>
      <xdr:rowOff>113285</xdr:rowOff>
    </xdr:to>
    <xdr:sp macro="" textlink="">
      <xdr:nvSpPr>
        <xdr:cNvPr id="635" name="楕円 634"/>
        <xdr:cNvSpPr/>
      </xdr:nvSpPr>
      <xdr:spPr>
        <a:xfrm>
          <a:off x="14541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21337</xdr:rowOff>
    </xdr:from>
    <xdr:to>
      <xdr:col>81</xdr:col>
      <xdr:colOff>50800</xdr:colOff>
      <xdr:row>102</xdr:row>
      <xdr:rowOff>62485</xdr:rowOff>
    </xdr:to>
    <xdr:cxnSp macro="">
      <xdr:nvCxnSpPr>
        <xdr:cNvPr id="636" name="直線コネクタ 635"/>
        <xdr:cNvCxnSpPr/>
      </xdr:nvCxnSpPr>
      <xdr:spPr>
        <a:xfrm flipV="1">
          <a:off x="14592300" y="175092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41402</xdr:rowOff>
    </xdr:from>
    <xdr:to>
      <xdr:col>72</xdr:col>
      <xdr:colOff>38100</xdr:colOff>
      <xdr:row>101</xdr:row>
      <xdr:rowOff>143002</xdr:rowOff>
    </xdr:to>
    <xdr:sp macro="" textlink="">
      <xdr:nvSpPr>
        <xdr:cNvPr id="637" name="楕円 636"/>
        <xdr:cNvSpPr/>
      </xdr:nvSpPr>
      <xdr:spPr>
        <a:xfrm>
          <a:off x="13652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92202</xdr:rowOff>
    </xdr:from>
    <xdr:to>
      <xdr:col>76</xdr:col>
      <xdr:colOff>114300</xdr:colOff>
      <xdr:row>102</xdr:row>
      <xdr:rowOff>62485</xdr:rowOff>
    </xdr:to>
    <xdr:cxnSp macro="">
      <xdr:nvCxnSpPr>
        <xdr:cNvPr id="638" name="直線コネクタ 637"/>
        <xdr:cNvCxnSpPr/>
      </xdr:nvCxnSpPr>
      <xdr:spPr>
        <a:xfrm>
          <a:off x="13703300" y="174086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4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41"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88664</xdr:rowOff>
    </xdr:from>
    <xdr:ext cx="405111" cy="259045"/>
    <xdr:sp macro="" textlink="">
      <xdr:nvSpPr>
        <xdr:cNvPr id="642" name="n_1mainValue【公民館】&#10;有形固定資産減価償却率"/>
        <xdr:cNvSpPr txBox="1"/>
      </xdr:nvSpPr>
      <xdr:spPr>
        <a:xfrm>
          <a:off x="152660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129812</xdr:rowOff>
    </xdr:from>
    <xdr:ext cx="405111" cy="259045"/>
    <xdr:sp macro="" textlink="">
      <xdr:nvSpPr>
        <xdr:cNvPr id="643" name="n_2mainValue【公民館】&#10;有形固定資産減価償却率"/>
        <xdr:cNvSpPr txBox="1"/>
      </xdr:nvSpPr>
      <xdr:spPr>
        <a:xfrm>
          <a:off x="1438974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159529</xdr:rowOff>
    </xdr:from>
    <xdr:ext cx="405111" cy="259045"/>
    <xdr:sp macro="" textlink="">
      <xdr:nvSpPr>
        <xdr:cNvPr id="644" name="n_3mainValue【公民館】&#10;有形固定資産減価償却率"/>
        <xdr:cNvSpPr txBox="1"/>
      </xdr:nvSpPr>
      <xdr:spPr>
        <a:xfrm>
          <a:off x="13500744"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71"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81" name="楕円 680"/>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682" name="【公民館】&#10;一人当たり面積該当値テキスト"/>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61976</xdr:rowOff>
    </xdr:from>
    <xdr:to>
      <xdr:col>112</xdr:col>
      <xdr:colOff>38100</xdr:colOff>
      <xdr:row>107</xdr:row>
      <xdr:rowOff>163576</xdr:rowOff>
    </xdr:to>
    <xdr:sp macro="" textlink="">
      <xdr:nvSpPr>
        <xdr:cNvPr id="683" name="楕円 682"/>
        <xdr:cNvSpPr/>
      </xdr:nvSpPr>
      <xdr:spPr>
        <a:xfrm>
          <a:off x="21272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112776</xdr:rowOff>
    </xdr:to>
    <xdr:cxnSp macro="">
      <xdr:nvCxnSpPr>
        <xdr:cNvPr id="684" name="直線コネクタ 683"/>
        <xdr:cNvCxnSpPr/>
      </xdr:nvCxnSpPr>
      <xdr:spPr>
        <a:xfrm flipV="1">
          <a:off x="21323300" y="184556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61976</xdr:rowOff>
    </xdr:from>
    <xdr:to>
      <xdr:col>107</xdr:col>
      <xdr:colOff>101600</xdr:colOff>
      <xdr:row>107</xdr:row>
      <xdr:rowOff>163576</xdr:rowOff>
    </xdr:to>
    <xdr:sp macro="" textlink="">
      <xdr:nvSpPr>
        <xdr:cNvPr id="685" name="楕円 684"/>
        <xdr:cNvSpPr/>
      </xdr:nvSpPr>
      <xdr:spPr>
        <a:xfrm>
          <a:off x="20383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112776</xdr:rowOff>
    </xdr:from>
    <xdr:to>
      <xdr:col>111</xdr:col>
      <xdr:colOff>177800</xdr:colOff>
      <xdr:row>107</xdr:row>
      <xdr:rowOff>112776</xdr:rowOff>
    </xdr:to>
    <xdr:cxnSp macro="">
      <xdr:nvCxnSpPr>
        <xdr:cNvPr id="686" name="直線コネクタ 685"/>
        <xdr:cNvCxnSpPr/>
      </xdr:nvCxnSpPr>
      <xdr:spPr>
        <a:xfrm>
          <a:off x="20434300" y="18457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64263</xdr:rowOff>
    </xdr:from>
    <xdr:to>
      <xdr:col>102</xdr:col>
      <xdr:colOff>165100</xdr:colOff>
      <xdr:row>107</xdr:row>
      <xdr:rowOff>165863</xdr:rowOff>
    </xdr:to>
    <xdr:sp macro="" textlink="">
      <xdr:nvSpPr>
        <xdr:cNvPr id="687" name="楕円 686"/>
        <xdr:cNvSpPr/>
      </xdr:nvSpPr>
      <xdr:spPr>
        <a:xfrm>
          <a:off x="19494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112776</xdr:rowOff>
    </xdr:from>
    <xdr:to>
      <xdr:col>107</xdr:col>
      <xdr:colOff>50800</xdr:colOff>
      <xdr:row>107</xdr:row>
      <xdr:rowOff>115063</xdr:rowOff>
    </xdr:to>
    <xdr:cxnSp macro="">
      <xdr:nvCxnSpPr>
        <xdr:cNvPr id="688" name="直線コネクタ 687"/>
        <xdr:cNvCxnSpPr/>
      </xdr:nvCxnSpPr>
      <xdr:spPr>
        <a:xfrm flipV="1">
          <a:off x="19545300" y="1845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90"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1"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154703</xdr:rowOff>
    </xdr:from>
    <xdr:ext cx="469744" cy="259045"/>
    <xdr:sp macro="" textlink="">
      <xdr:nvSpPr>
        <xdr:cNvPr id="692" name="n_1mainValue【公民館】&#10;一人当たり面積"/>
        <xdr:cNvSpPr txBox="1"/>
      </xdr:nvSpPr>
      <xdr:spPr>
        <a:xfrm>
          <a:off x="21075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154703</xdr:rowOff>
    </xdr:from>
    <xdr:ext cx="469744" cy="259045"/>
    <xdr:sp macro="" textlink="">
      <xdr:nvSpPr>
        <xdr:cNvPr id="693" name="n_2mainValue【公民館】&#10;一人当たり面積"/>
        <xdr:cNvSpPr txBox="1"/>
      </xdr:nvSpPr>
      <xdr:spPr>
        <a:xfrm>
          <a:off x="20199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156990</xdr:rowOff>
    </xdr:from>
    <xdr:ext cx="469744" cy="259045"/>
    <xdr:sp macro="" textlink="">
      <xdr:nvSpPr>
        <xdr:cNvPr id="694" name="n_3mainValue【公民館】&#10;一人当たり面積"/>
        <xdr:cNvSpPr txBox="1"/>
      </xdr:nvSpPr>
      <xdr:spPr>
        <a:xfrm>
          <a:off x="19310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類似団体内平均値と比較して特に有形固定資産減価償却率が高くなっている施設は、認定こども園・幼稚園・保育所、公民館である。認定こども園・幼稚園・保育所については、市内に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箇所ある公立幼稚園・保育所すべてで築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年以上が経過しており、有形固定資産減価償却率が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高い数値となっている。市内公立幼稚園・保育所の耐震診断調査及び施設の老朽化や将来の園児数の減少を踏まえ、施設の集約化を図るため、幼保連携型認定こども園の建設を予定しており、新たな施設の建設及び既存施設の解体後は当該有形固定資産減価償却率が大幅に減少する見込みである。公民館については、中央公民館と松岡地区公民館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箇所あるが、木造の松岡地区公民館は、既に耐用年数を超えており、中央公民館についても、築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年が経過しているため、両施設の有形固定資産減価償却率は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％と高い数値となっている。今後は、令和元年度に改訂する公共施設等管理計画などに基づき、集約化等を検討していく。</a:t>
          </a:r>
          <a:b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また、類似団体と比較して一人当たりの有形固定資産（償却資産）額が大きくなっている施設は、橋りょう・トンネルである。市域の約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％が山林原野等であるなど地形的な特徴から、橋りょうの数が多くなっているため、一人当たりの有形固定資産（償却資産）額が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326,226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高い数値となっている。さらに、類似団体内平均値と比較して特に一人当たりの面積が大きくなっている施設は公営住宅である。現在ある市営住宅の多くが、人口が増加傾向にあった昭和から平成初期にかけて建設され、工業団地の整備等により人口増が見込まれてい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年に人口のピークを迎えて以降、人口が減少しているため、一人当たりの面積が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1.550m</a:t>
          </a:r>
          <a:r>
            <a:rPr kumimoji="1" lang="en-US" altLang="ja-JP" sz="1200" baseline="30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と高い数値となっている。今後は、老朽化が進んでいる市営住宅の解体を計画的に進めていく必要がある。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28,768
28,610
193.58
12,766,336
12,267,335
465,795
7,247,267
14,004,451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62956</xdr:rowOff>
    </xdr:from>
    <xdr:to>
      <xdr:col>24</xdr:col>
      <xdr:colOff>114300</xdr:colOff>
      <xdr:row>35</xdr:row>
      <xdr:rowOff>164556</xdr:rowOff>
    </xdr:to>
    <xdr:sp macro="" textlink="">
      <xdr:nvSpPr>
        <xdr:cNvPr id="72" name="楕円 71"/>
        <xdr:cNvSpPr/>
      </xdr:nvSpPr>
      <xdr:spPr>
        <a:xfrm>
          <a:off x="4584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85833</xdr:rowOff>
    </xdr:from>
    <xdr:ext cx="405111" cy="259045"/>
    <xdr:sp macro="" textlink="">
      <xdr:nvSpPr>
        <xdr:cNvPr id="73" name="【図書館】&#10;有形固定資産減価償却率該当値テキスト"/>
        <xdr:cNvSpPr txBox="1"/>
      </xdr:nvSpPr>
      <xdr:spPr>
        <a:xfrm>
          <a:off x="4673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95613</xdr:rowOff>
    </xdr:from>
    <xdr:to>
      <xdr:col>20</xdr:col>
      <xdr:colOff>38100</xdr:colOff>
      <xdr:row>36</xdr:row>
      <xdr:rowOff>25763</xdr:rowOff>
    </xdr:to>
    <xdr:sp macro="" textlink="">
      <xdr:nvSpPr>
        <xdr:cNvPr id="74" name="楕円 73"/>
        <xdr:cNvSpPr/>
      </xdr:nvSpPr>
      <xdr:spPr>
        <a:xfrm>
          <a:off x="3746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113756</xdr:rowOff>
    </xdr:from>
    <xdr:to>
      <xdr:col>24</xdr:col>
      <xdr:colOff>63500</xdr:colOff>
      <xdr:row>35</xdr:row>
      <xdr:rowOff>146413</xdr:rowOff>
    </xdr:to>
    <xdr:cxnSp macro="">
      <xdr:nvCxnSpPr>
        <xdr:cNvPr id="75" name="直線コネクタ 74"/>
        <xdr:cNvCxnSpPr/>
      </xdr:nvCxnSpPr>
      <xdr:spPr>
        <a:xfrm flipV="1">
          <a:off x="3797300" y="6114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76" name="楕円 75"/>
        <xdr:cNvSpPr/>
      </xdr:nvSpPr>
      <xdr:spPr>
        <a:xfrm>
          <a:off x="2857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146413</xdr:rowOff>
    </xdr:from>
    <xdr:to>
      <xdr:col>19</xdr:col>
      <xdr:colOff>177800</xdr:colOff>
      <xdr:row>36</xdr:row>
      <xdr:rowOff>7620</xdr:rowOff>
    </xdr:to>
    <xdr:cxnSp macro="">
      <xdr:nvCxnSpPr>
        <xdr:cNvPr id="77" name="直線コネクタ 76"/>
        <xdr:cNvCxnSpPr/>
      </xdr:nvCxnSpPr>
      <xdr:spPr>
        <a:xfrm flipV="1">
          <a:off x="2908300" y="6147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78" name="楕円 77"/>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xdr:rowOff>
    </xdr:from>
    <xdr:to>
      <xdr:col>15</xdr:col>
      <xdr:colOff>50800</xdr:colOff>
      <xdr:row>36</xdr:row>
      <xdr:rowOff>43543</xdr:rowOff>
    </xdr:to>
    <xdr:cxnSp macro="">
      <xdr:nvCxnSpPr>
        <xdr:cNvPr id="79" name="直線コネクタ 78"/>
        <xdr:cNvCxnSpPr/>
      </xdr:nvCxnSpPr>
      <xdr:spPr>
        <a:xfrm flipV="1">
          <a:off x="2019300" y="617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42290</xdr:rowOff>
    </xdr:from>
    <xdr:ext cx="405111" cy="259045"/>
    <xdr:sp macro="" textlink="">
      <xdr:nvSpPr>
        <xdr:cNvPr id="83" name="n_1mainValue【図書館】&#10;有形固定資産減価償却率"/>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74947</xdr:rowOff>
    </xdr:from>
    <xdr:ext cx="405111" cy="259045"/>
    <xdr:sp macro="" textlink="">
      <xdr:nvSpPr>
        <xdr:cNvPr id="84" name="n_2mainValue【図書館】&#10;有形固定資産減価償却率"/>
        <xdr:cNvSpPr txBox="1"/>
      </xdr:nvSpPr>
      <xdr:spPr>
        <a:xfrm>
          <a:off x="2705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5"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136978</xdr:rowOff>
    </xdr:from>
    <xdr:to>
      <xdr:col>55</xdr:col>
      <xdr:colOff>50800</xdr:colOff>
      <xdr:row>38</xdr:row>
      <xdr:rowOff>67128</xdr:rowOff>
    </xdr:to>
    <xdr:sp macro="" textlink="">
      <xdr:nvSpPr>
        <xdr:cNvPr id="126" name="楕円 125"/>
        <xdr:cNvSpPr/>
      </xdr:nvSpPr>
      <xdr:spPr>
        <a:xfrm>
          <a:off x="104267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159855</xdr:rowOff>
    </xdr:from>
    <xdr:ext cx="469744" cy="259045"/>
    <xdr:sp macro="" textlink="">
      <xdr:nvSpPr>
        <xdr:cNvPr id="127" name="【図書館】&#10;一人当たり面積該当値テキスト"/>
        <xdr:cNvSpPr txBox="1"/>
      </xdr:nvSpPr>
      <xdr:spPr>
        <a:xfrm>
          <a:off x="10515600"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147864</xdr:rowOff>
    </xdr:from>
    <xdr:to>
      <xdr:col>50</xdr:col>
      <xdr:colOff>165100</xdr:colOff>
      <xdr:row>38</xdr:row>
      <xdr:rowOff>78014</xdr:rowOff>
    </xdr:to>
    <xdr:sp macro="" textlink="">
      <xdr:nvSpPr>
        <xdr:cNvPr id="128" name="楕円 127"/>
        <xdr:cNvSpPr/>
      </xdr:nvSpPr>
      <xdr:spPr>
        <a:xfrm>
          <a:off x="958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16328</xdr:rowOff>
    </xdr:from>
    <xdr:to>
      <xdr:col>55</xdr:col>
      <xdr:colOff>0</xdr:colOff>
      <xdr:row>38</xdr:row>
      <xdr:rowOff>27215</xdr:rowOff>
    </xdr:to>
    <xdr:cxnSp macro="">
      <xdr:nvCxnSpPr>
        <xdr:cNvPr id="129" name="直線コネクタ 128"/>
        <xdr:cNvCxnSpPr/>
      </xdr:nvCxnSpPr>
      <xdr:spPr>
        <a:xfrm flipV="1">
          <a:off x="9639300" y="65314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0" name="楕円 129"/>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27215</xdr:rowOff>
    </xdr:from>
    <xdr:to>
      <xdr:col>50</xdr:col>
      <xdr:colOff>114300</xdr:colOff>
      <xdr:row>38</xdr:row>
      <xdr:rowOff>38100</xdr:rowOff>
    </xdr:to>
    <xdr:cxnSp macro="">
      <xdr:nvCxnSpPr>
        <xdr:cNvPr id="131" name="直線コネクタ 130"/>
        <xdr:cNvCxnSpPr/>
      </xdr:nvCxnSpPr>
      <xdr:spPr>
        <a:xfrm flipV="1">
          <a:off x="8750300" y="65423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169635</xdr:rowOff>
    </xdr:from>
    <xdr:to>
      <xdr:col>41</xdr:col>
      <xdr:colOff>101600</xdr:colOff>
      <xdr:row>38</xdr:row>
      <xdr:rowOff>99785</xdr:rowOff>
    </xdr:to>
    <xdr:sp macro="" textlink="">
      <xdr:nvSpPr>
        <xdr:cNvPr id="132" name="楕円 131"/>
        <xdr:cNvSpPr/>
      </xdr:nvSpPr>
      <xdr:spPr>
        <a:xfrm>
          <a:off x="7810500" y="65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48985</xdr:rowOff>
    </xdr:to>
    <xdr:cxnSp macro="">
      <xdr:nvCxnSpPr>
        <xdr:cNvPr id="133" name="直線コネクタ 132"/>
        <xdr:cNvCxnSpPr/>
      </xdr:nvCxnSpPr>
      <xdr:spPr>
        <a:xfrm flipV="1">
          <a:off x="7861300" y="6553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94541</xdr:rowOff>
    </xdr:from>
    <xdr:ext cx="469744" cy="259045"/>
    <xdr:sp macro="" textlink="">
      <xdr:nvSpPr>
        <xdr:cNvPr id="137" name="n_1mainValue【図書館】&#10;一人当たり面積"/>
        <xdr:cNvSpPr txBox="1"/>
      </xdr:nvSpPr>
      <xdr:spPr>
        <a:xfrm>
          <a:off x="93917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38" name="n_2mainValue【図書館】&#10;一人当たり面積"/>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90912</xdr:rowOff>
    </xdr:from>
    <xdr:ext cx="469744" cy="259045"/>
    <xdr:sp macro="" textlink="">
      <xdr:nvSpPr>
        <xdr:cNvPr id="139" name="n_3mainValue【図書館】&#10;一人当たり面積"/>
        <xdr:cNvSpPr txBox="1"/>
      </xdr:nvSpPr>
      <xdr:spPr>
        <a:xfrm>
          <a:off x="7626427" y="660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136652</xdr:rowOff>
    </xdr:from>
    <xdr:to>
      <xdr:col>24</xdr:col>
      <xdr:colOff>114300</xdr:colOff>
      <xdr:row>56</xdr:row>
      <xdr:rowOff>66802</xdr:rowOff>
    </xdr:to>
    <xdr:sp macro="" textlink="">
      <xdr:nvSpPr>
        <xdr:cNvPr id="177" name="楕円 176"/>
        <xdr:cNvSpPr/>
      </xdr:nvSpPr>
      <xdr:spPr>
        <a:xfrm>
          <a:off x="45847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89679</xdr:rowOff>
    </xdr:from>
    <xdr:ext cx="405111" cy="259045"/>
    <xdr:sp macro="" textlink="">
      <xdr:nvSpPr>
        <xdr:cNvPr id="178" name="【体育館・プール】&#10;有形固定資産減価償却率該当値テキスト"/>
        <xdr:cNvSpPr txBox="1"/>
      </xdr:nvSpPr>
      <xdr:spPr>
        <a:xfrm>
          <a:off x="4673600" y="951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79" name="楕円 178"/>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16002</xdr:rowOff>
    </xdr:to>
    <xdr:cxnSp macro="">
      <xdr:nvCxnSpPr>
        <xdr:cNvPr id="180" name="直線コネクタ 179"/>
        <xdr:cNvCxnSpPr/>
      </xdr:nvCxnSpPr>
      <xdr:spPr>
        <a:xfrm>
          <a:off x="3797300" y="960120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181" name="楕円 180"/>
        <xdr:cNvSpPr/>
      </xdr:nvSpPr>
      <xdr:spPr>
        <a:xfrm>
          <a:off x="2857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56</xdr:row>
      <xdr:rowOff>0</xdr:rowOff>
    </xdr:to>
    <xdr:cxnSp macro="">
      <xdr:nvCxnSpPr>
        <xdr:cNvPr id="182" name="直線コネクタ 181"/>
        <xdr:cNvCxnSpPr/>
      </xdr:nvCxnSpPr>
      <xdr:spPr>
        <a:xfrm>
          <a:off x="2908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120650</xdr:rowOff>
    </xdr:from>
    <xdr:to>
      <xdr:col>10</xdr:col>
      <xdr:colOff>165100</xdr:colOff>
      <xdr:row>56</xdr:row>
      <xdr:rowOff>50800</xdr:rowOff>
    </xdr:to>
    <xdr:sp macro="" textlink="">
      <xdr:nvSpPr>
        <xdr:cNvPr id="183" name="楕円 182"/>
        <xdr:cNvSpPr/>
      </xdr:nvSpPr>
      <xdr:spPr>
        <a:xfrm>
          <a:off x="196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0</xdr:rowOff>
    </xdr:from>
    <xdr:to>
      <xdr:col>15</xdr:col>
      <xdr:colOff>50800</xdr:colOff>
      <xdr:row>56</xdr:row>
      <xdr:rowOff>0</xdr:rowOff>
    </xdr:to>
    <xdr:cxnSp macro="">
      <xdr:nvCxnSpPr>
        <xdr:cNvPr id="184" name="直線コネクタ 183"/>
        <xdr:cNvCxnSpPr/>
      </xdr:nvCxnSpPr>
      <xdr:spPr>
        <a:xfrm>
          <a:off x="2019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54</xdr:row>
      <xdr:rowOff>67327</xdr:rowOff>
    </xdr:from>
    <xdr:ext cx="469744" cy="259045"/>
    <xdr:sp macro="" textlink="">
      <xdr:nvSpPr>
        <xdr:cNvPr id="188"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54</xdr:row>
      <xdr:rowOff>67327</xdr:rowOff>
    </xdr:from>
    <xdr:ext cx="469744" cy="259045"/>
    <xdr:sp macro="" textlink="">
      <xdr:nvSpPr>
        <xdr:cNvPr id="189" name="n_2mainValue【体育館・プール】&#10;有形固定資産減価償却率"/>
        <xdr:cNvSpPr txBox="1"/>
      </xdr:nvSpPr>
      <xdr:spPr>
        <a:xfrm>
          <a:off x="2673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54</xdr:row>
      <xdr:rowOff>67327</xdr:rowOff>
    </xdr:from>
    <xdr:ext cx="469744" cy="259045"/>
    <xdr:sp macro="" textlink="">
      <xdr:nvSpPr>
        <xdr:cNvPr id="190" name="n_3mainValue【体育館・プール】&#10;有形固定資産減価償却率"/>
        <xdr:cNvSpPr txBox="1"/>
      </xdr:nvSpPr>
      <xdr:spPr>
        <a:xfrm>
          <a:off x="1784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109220</xdr:rowOff>
    </xdr:from>
    <xdr:to>
      <xdr:col>55</xdr:col>
      <xdr:colOff>50800</xdr:colOff>
      <xdr:row>64</xdr:row>
      <xdr:rowOff>39370</xdr:rowOff>
    </xdr:to>
    <xdr:sp macro="" textlink="">
      <xdr:nvSpPr>
        <xdr:cNvPr id="229" name="楕円 228"/>
        <xdr:cNvSpPr/>
      </xdr:nvSpPr>
      <xdr:spPr>
        <a:xfrm>
          <a:off x="10426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24147</xdr:rowOff>
    </xdr:from>
    <xdr:ext cx="469744" cy="259045"/>
    <xdr:sp macro="" textlink="">
      <xdr:nvSpPr>
        <xdr:cNvPr id="230" name="【体育館・プール】&#10;一人当たり面積該当値テキスト"/>
        <xdr:cNvSpPr txBox="1"/>
      </xdr:nvSpPr>
      <xdr:spPr>
        <a:xfrm>
          <a:off x="10515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110490</xdr:rowOff>
    </xdr:from>
    <xdr:to>
      <xdr:col>50</xdr:col>
      <xdr:colOff>165100</xdr:colOff>
      <xdr:row>64</xdr:row>
      <xdr:rowOff>40640</xdr:rowOff>
    </xdr:to>
    <xdr:sp macro="" textlink="">
      <xdr:nvSpPr>
        <xdr:cNvPr id="231" name="楕円 230"/>
        <xdr:cNvSpPr/>
      </xdr:nvSpPr>
      <xdr:spPr>
        <a:xfrm>
          <a:off x="9588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160020</xdr:rowOff>
    </xdr:from>
    <xdr:to>
      <xdr:col>55</xdr:col>
      <xdr:colOff>0</xdr:colOff>
      <xdr:row>63</xdr:row>
      <xdr:rowOff>161290</xdr:rowOff>
    </xdr:to>
    <xdr:cxnSp macro="">
      <xdr:nvCxnSpPr>
        <xdr:cNvPr id="232" name="直線コネクタ 231"/>
        <xdr:cNvCxnSpPr/>
      </xdr:nvCxnSpPr>
      <xdr:spPr>
        <a:xfrm flipV="1">
          <a:off x="9639300" y="109613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111760</xdr:rowOff>
    </xdr:from>
    <xdr:to>
      <xdr:col>46</xdr:col>
      <xdr:colOff>38100</xdr:colOff>
      <xdr:row>64</xdr:row>
      <xdr:rowOff>41910</xdr:rowOff>
    </xdr:to>
    <xdr:sp macro="" textlink="">
      <xdr:nvSpPr>
        <xdr:cNvPr id="233" name="楕円 232"/>
        <xdr:cNvSpPr/>
      </xdr:nvSpPr>
      <xdr:spPr>
        <a:xfrm>
          <a:off x="86995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161290</xdr:rowOff>
    </xdr:from>
    <xdr:to>
      <xdr:col>50</xdr:col>
      <xdr:colOff>114300</xdr:colOff>
      <xdr:row>63</xdr:row>
      <xdr:rowOff>162560</xdr:rowOff>
    </xdr:to>
    <xdr:cxnSp macro="">
      <xdr:nvCxnSpPr>
        <xdr:cNvPr id="234" name="直線コネクタ 233"/>
        <xdr:cNvCxnSpPr/>
      </xdr:nvCxnSpPr>
      <xdr:spPr>
        <a:xfrm flipV="1">
          <a:off x="8750300" y="109626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111760</xdr:rowOff>
    </xdr:from>
    <xdr:to>
      <xdr:col>41</xdr:col>
      <xdr:colOff>101600</xdr:colOff>
      <xdr:row>64</xdr:row>
      <xdr:rowOff>41910</xdr:rowOff>
    </xdr:to>
    <xdr:sp macro="" textlink="">
      <xdr:nvSpPr>
        <xdr:cNvPr id="235" name="楕円 234"/>
        <xdr:cNvSpPr/>
      </xdr:nvSpPr>
      <xdr:spPr>
        <a:xfrm>
          <a:off x="78105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162560</xdr:rowOff>
    </xdr:from>
    <xdr:to>
      <xdr:col>45</xdr:col>
      <xdr:colOff>177800</xdr:colOff>
      <xdr:row>63</xdr:row>
      <xdr:rowOff>162560</xdr:rowOff>
    </xdr:to>
    <xdr:cxnSp macro="">
      <xdr:nvCxnSpPr>
        <xdr:cNvPr id="236" name="直線コネクタ 235"/>
        <xdr:cNvCxnSpPr/>
      </xdr:nvCxnSpPr>
      <xdr:spPr>
        <a:xfrm>
          <a:off x="7861300" y="1096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31767</xdr:rowOff>
    </xdr:from>
    <xdr:ext cx="469744" cy="259045"/>
    <xdr:sp macro="" textlink="">
      <xdr:nvSpPr>
        <xdr:cNvPr id="240" name="n_1mainValue【体育館・プール】&#10;一人当たり面積"/>
        <xdr:cNvSpPr txBox="1"/>
      </xdr:nvSpPr>
      <xdr:spPr>
        <a:xfrm>
          <a:off x="9391727" y="110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33037</xdr:rowOff>
    </xdr:from>
    <xdr:ext cx="469744" cy="259045"/>
    <xdr:sp macro="" textlink="">
      <xdr:nvSpPr>
        <xdr:cNvPr id="241" name="n_2mainValue【体育館・プール】&#10;一人当たり面積"/>
        <xdr:cNvSpPr txBox="1"/>
      </xdr:nvSpPr>
      <xdr:spPr>
        <a:xfrm>
          <a:off x="8515427" y="110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33037</xdr:rowOff>
    </xdr:from>
    <xdr:ext cx="469744" cy="259045"/>
    <xdr:sp macro="" textlink="">
      <xdr:nvSpPr>
        <xdr:cNvPr id="242" name="n_3mainValue【体育館・プール】&#10;一人当たり面積"/>
        <xdr:cNvSpPr txBox="1"/>
      </xdr:nvSpPr>
      <xdr:spPr>
        <a:xfrm>
          <a:off x="7626427" y="110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0" name="テキスト ボックス 26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0" name="テキスト ボックス 27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284" name="直線コネクタ 283"/>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285"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286" name="直線コネクタ 285"/>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287"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288" name="直線コネクタ 287"/>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289"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290" name="フローチャート: 判断 289"/>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91" name="フローチャート: 判断 290"/>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292" name="フローチャート: 判断 291"/>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293" name="フローチャート: 判断 292"/>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165826</xdr:rowOff>
    </xdr:from>
    <xdr:to>
      <xdr:col>24</xdr:col>
      <xdr:colOff>114300</xdr:colOff>
      <xdr:row>102</xdr:row>
      <xdr:rowOff>95976</xdr:rowOff>
    </xdr:to>
    <xdr:sp macro="" textlink="">
      <xdr:nvSpPr>
        <xdr:cNvPr id="299" name="楕円 298"/>
        <xdr:cNvSpPr/>
      </xdr:nvSpPr>
      <xdr:spPr>
        <a:xfrm>
          <a:off x="4584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17253</xdr:rowOff>
    </xdr:from>
    <xdr:ext cx="405111" cy="259045"/>
    <xdr:sp macro="" textlink="">
      <xdr:nvSpPr>
        <xdr:cNvPr id="300" name="【市民会館】&#10;有形固定資産減価償却率該当値テキスト"/>
        <xdr:cNvSpPr txBox="1"/>
      </xdr:nvSpPr>
      <xdr:spPr>
        <a:xfrm>
          <a:off x="46736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28666</xdr:rowOff>
    </xdr:from>
    <xdr:to>
      <xdr:col>20</xdr:col>
      <xdr:colOff>38100</xdr:colOff>
      <xdr:row>102</xdr:row>
      <xdr:rowOff>130266</xdr:rowOff>
    </xdr:to>
    <xdr:sp macro="" textlink="">
      <xdr:nvSpPr>
        <xdr:cNvPr id="301" name="楕円 300"/>
        <xdr:cNvSpPr/>
      </xdr:nvSpPr>
      <xdr:spPr>
        <a:xfrm>
          <a:off x="3746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45176</xdr:rowOff>
    </xdr:from>
    <xdr:to>
      <xdr:col>24</xdr:col>
      <xdr:colOff>63500</xdr:colOff>
      <xdr:row>102</xdr:row>
      <xdr:rowOff>79466</xdr:rowOff>
    </xdr:to>
    <xdr:cxnSp macro="">
      <xdr:nvCxnSpPr>
        <xdr:cNvPr id="302" name="直線コネクタ 301"/>
        <xdr:cNvCxnSpPr/>
      </xdr:nvCxnSpPr>
      <xdr:spPr>
        <a:xfrm flipV="1">
          <a:off x="3797300" y="175330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64588</xdr:rowOff>
    </xdr:from>
    <xdr:to>
      <xdr:col>15</xdr:col>
      <xdr:colOff>101600</xdr:colOff>
      <xdr:row>102</xdr:row>
      <xdr:rowOff>166188</xdr:rowOff>
    </xdr:to>
    <xdr:sp macro="" textlink="">
      <xdr:nvSpPr>
        <xdr:cNvPr id="303" name="楕円 302"/>
        <xdr:cNvSpPr/>
      </xdr:nvSpPr>
      <xdr:spPr>
        <a:xfrm>
          <a:off x="2857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79466</xdr:rowOff>
    </xdr:from>
    <xdr:to>
      <xdr:col>19</xdr:col>
      <xdr:colOff>177800</xdr:colOff>
      <xdr:row>102</xdr:row>
      <xdr:rowOff>115388</xdr:rowOff>
    </xdr:to>
    <xdr:cxnSp macro="">
      <xdr:nvCxnSpPr>
        <xdr:cNvPr id="304" name="直線コネクタ 303"/>
        <xdr:cNvCxnSpPr/>
      </xdr:nvCxnSpPr>
      <xdr:spPr>
        <a:xfrm flipV="1">
          <a:off x="2908300" y="175673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41729</xdr:rowOff>
    </xdr:from>
    <xdr:to>
      <xdr:col>10</xdr:col>
      <xdr:colOff>165100</xdr:colOff>
      <xdr:row>102</xdr:row>
      <xdr:rowOff>143329</xdr:rowOff>
    </xdr:to>
    <xdr:sp macro="" textlink="">
      <xdr:nvSpPr>
        <xdr:cNvPr id="305" name="楕円 304"/>
        <xdr:cNvSpPr/>
      </xdr:nvSpPr>
      <xdr:spPr>
        <a:xfrm>
          <a:off x="1968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102</xdr:row>
      <xdr:rowOff>115388</xdr:rowOff>
    </xdr:to>
    <xdr:cxnSp macro="">
      <xdr:nvCxnSpPr>
        <xdr:cNvPr id="306" name="直線コネクタ 305"/>
        <xdr:cNvCxnSpPr/>
      </xdr:nvCxnSpPr>
      <xdr:spPr>
        <a:xfrm>
          <a:off x="2019300" y="175804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07"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08"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09"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146793</xdr:rowOff>
    </xdr:from>
    <xdr:ext cx="405111" cy="259045"/>
    <xdr:sp macro="" textlink="">
      <xdr:nvSpPr>
        <xdr:cNvPr id="310" name="n_1mainValue【市民会館】&#10;有形固定資産減価償却率"/>
        <xdr:cNvSpPr txBox="1"/>
      </xdr:nvSpPr>
      <xdr:spPr>
        <a:xfrm>
          <a:off x="3582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11265</xdr:rowOff>
    </xdr:from>
    <xdr:ext cx="405111" cy="259045"/>
    <xdr:sp macro="" textlink="">
      <xdr:nvSpPr>
        <xdr:cNvPr id="311" name="n_2mainValue【市民会館】&#10;有形固定資産減価償却率"/>
        <xdr:cNvSpPr txBox="1"/>
      </xdr:nvSpPr>
      <xdr:spPr>
        <a:xfrm>
          <a:off x="2705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159856</xdr:rowOff>
    </xdr:from>
    <xdr:ext cx="405111" cy="259045"/>
    <xdr:sp macro="" textlink="">
      <xdr:nvSpPr>
        <xdr:cNvPr id="312" name="n_3mainValue【市民会館】&#10;有形固定資産減価償却率"/>
        <xdr:cNvSpPr txBox="1"/>
      </xdr:nvSpPr>
      <xdr:spPr>
        <a:xfrm>
          <a:off x="1816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36" name="直線コネクタ 335"/>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3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38" name="直線コネクタ 33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39"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40" name="直線コネクタ 339"/>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341"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42" name="フローチャート: 判断 341"/>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43" name="フローチャート: 判断 342"/>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344" name="フローチャート: 判断 343"/>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45" name="フローチャート: 判断 344"/>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44450</xdr:rowOff>
    </xdr:from>
    <xdr:to>
      <xdr:col>55</xdr:col>
      <xdr:colOff>50800</xdr:colOff>
      <xdr:row>106</xdr:row>
      <xdr:rowOff>146050</xdr:rowOff>
    </xdr:to>
    <xdr:sp macro="" textlink="">
      <xdr:nvSpPr>
        <xdr:cNvPr id="351" name="楕円 350"/>
        <xdr:cNvSpPr/>
      </xdr:nvSpPr>
      <xdr:spPr>
        <a:xfrm>
          <a:off x="10426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22877</xdr:rowOff>
    </xdr:from>
    <xdr:ext cx="469744" cy="259045"/>
    <xdr:sp macro="" textlink="">
      <xdr:nvSpPr>
        <xdr:cNvPr id="352" name="【市民会館】&#10;一人当たり面積該当値テキスト"/>
        <xdr:cNvSpPr txBox="1"/>
      </xdr:nvSpPr>
      <xdr:spPr>
        <a:xfrm>
          <a:off x="10515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52070</xdr:rowOff>
    </xdr:from>
    <xdr:to>
      <xdr:col>50</xdr:col>
      <xdr:colOff>165100</xdr:colOff>
      <xdr:row>106</xdr:row>
      <xdr:rowOff>153670</xdr:rowOff>
    </xdr:to>
    <xdr:sp macro="" textlink="">
      <xdr:nvSpPr>
        <xdr:cNvPr id="353" name="楕円 352"/>
        <xdr:cNvSpPr/>
      </xdr:nvSpPr>
      <xdr:spPr>
        <a:xfrm>
          <a:off x="958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95250</xdr:rowOff>
    </xdr:from>
    <xdr:to>
      <xdr:col>55</xdr:col>
      <xdr:colOff>0</xdr:colOff>
      <xdr:row>106</xdr:row>
      <xdr:rowOff>102870</xdr:rowOff>
    </xdr:to>
    <xdr:cxnSp macro="">
      <xdr:nvCxnSpPr>
        <xdr:cNvPr id="354" name="直線コネクタ 353"/>
        <xdr:cNvCxnSpPr/>
      </xdr:nvCxnSpPr>
      <xdr:spPr>
        <a:xfrm flipV="1">
          <a:off x="9639300" y="1826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355" name="楕円 354"/>
        <xdr:cNvSpPr/>
      </xdr:nvSpPr>
      <xdr:spPr>
        <a:xfrm>
          <a:off x="869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102870</xdr:rowOff>
    </xdr:from>
    <xdr:to>
      <xdr:col>50</xdr:col>
      <xdr:colOff>114300</xdr:colOff>
      <xdr:row>106</xdr:row>
      <xdr:rowOff>106680</xdr:rowOff>
    </xdr:to>
    <xdr:cxnSp macro="">
      <xdr:nvCxnSpPr>
        <xdr:cNvPr id="356" name="直線コネクタ 355"/>
        <xdr:cNvCxnSpPr/>
      </xdr:nvCxnSpPr>
      <xdr:spPr>
        <a:xfrm flipV="1">
          <a:off x="8750300" y="1827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59689</xdr:rowOff>
    </xdr:from>
    <xdr:to>
      <xdr:col>41</xdr:col>
      <xdr:colOff>101600</xdr:colOff>
      <xdr:row>106</xdr:row>
      <xdr:rowOff>161289</xdr:rowOff>
    </xdr:to>
    <xdr:sp macro="" textlink="">
      <xdr:nvSpPr>
        <xdr:cNvPr id="357" name="楕円 356"/>
        <xdr:cNvSpPr/>
      </xdr:nvSpPr>
      <xdr:spPr>
        <a:xfrm>
          <a:off x="781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110489</xdr:rowOff>
    </xdr:to>
    <xdr:cxnSp macro="">
      <xdr:nvCxnSpPr>
        <xdr:cNvPr id="358" name="直線コネクタ 357"/>
        <xdr:cNvCxnSpPr/>
      </xdr:nvCxnSpPr>
      <xdr:spPr>
        <a:xfrm flipV="1">
          <a:off x="7861300" y="18280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359"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360"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361"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144797</xdr:rowOff>
    </xdr:from>
    <xdr:ext cx="469744" cy="259045"/>
    <xdr:sp macro="" textlink="">
      <xdr:nvSpPr>
        <xdr:cNvPr id="362" name="n_1mainValue【市民会館】&#10;一人当たり面積"/>
        <xdr:cNvSpPr txBox="1"/>
      </xdr:nvSpPr>
      <xdr:spPr>
        <a:xfrm>
          <a:off x="9391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363" name="n_2mainValue【市民会館】&#10;一人当たり面積"/>
        <xdr:cNvSpPr txBox="1"/>
      </xdr:nvSpPr>
      <xdr:spPr>
        <a:xfrm>
          <a:off x="8515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152416</xdr:rowOff>
    </xdr:from>
    <xdr:ext cx="469744" cy="259045"/>
    <xdr:sp macro="" textlink="">
      <xdr:nvSpPr>
        <xdr:cNvPr id="364" name="n_3mainValue【市民会館】&#10;一人当たり面積"/>
        <xdr:cNvSpPr txBox="1"/>
      </xdr:nvSpPr>
      <xdr:spPr>
        <a:xfrm>
          <a:off x="7626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90" name="直線コネクタ 389"/>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91"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92" name="直線コネクタ 391"/>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93"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94" name="直線コネクタ 393"/>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395"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96" name="フローチャート: 判断 395"/>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97" name="フローチャート: 判断 396"/>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98" name="フローチャート: 判断 397"/>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399" name="フローチャート: 判断 398"/>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xdr:rowOff>
    </xdr:from>
    <xdr:to>
      <xdr:col>85</xdr:col>
      <xdr:colOff>177800</xdr:colOff>
      <xdr:row>39</xdr:row>
      <xdr:rowOff>113937</xdr:rowOff>
    </xdr:to>
    <xdr:sp macro="" textlink="">
      <xdr:nvSpPr>
        <xdr:cNvPr id="405" name="楕円 404"/>
        <xdr:cNvSpPr/>
      </xdr:nvSpPr>
      <xdr:spPr>
        <a:xfrm>
          <a:off x="16268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162214</xdr:rowOff>
    </xdr:from>
    <xdr:ext cx="405111" cy="259045"/>
    <xdr:sp macro="" textlink="">
      <xdr:nvSpPr>
        <xdr:cNvPr id="406" name="【一般廃棄物処理施設】&#10;有形固定資産減価償却率該当値テキスト"/>
        <xdr:cNvSpPr txBox="1"/>
      </xdr:nvSpPr>
      <xdr:spPr>
        <a:xfrm>
          <a:off x="16357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407" name="楕円 406"/>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63137</xdr:rowOff>
    </xdr:from>
    <xdr:to>
      <xdr:col>85</xdr:col>
      <xdr:colOff>127000</xdr:colOff>
      <xdr:row>39</xdr:row>
      <xdr:rowOff>130084</xdr:rowOff>
    </xdr:to>
    <xdr:cxnSp macro="">
      <xdr:nvCxnSpPr>
        <xdr:cNvPr id="408" name="直線コネクタ 407"/>
        <xdr:cNvCxnSpPr/>
      </xdr:nvCxnSpPr>
      <xdr:spPr>
        <a:xfrm flipV="1">
          <a:off x="15481300" y="674968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80917</xdr:rowOff>
    </xdr:from>
    <xdr:to>
      <xdr:col>76</xdr:col>
      <xdr:colOff>165100</xdr:colOff>
      <xdr:row>40</xdr:row>
      <xdr:rowOff>11067</xdr:rowOff>
    </xdr:to>
    <xdr:sp macro="" textlink="">
      <xdr:nvSpPr>
        <xdr:cNvPr id="409" name="楕円 408"/>
        <xdr:cNvSpPr/>
      </xdr:nvSpPr>
      <xdr:spPr>
        <a:xfrm>
          <a:off x="14541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130084</xdr:rowOff>
    </xdr:from>
    <xdr:to>
      <xdr:col>81</xdr:col>
      <xdr:colOff>50800</xdr:colOff>
      <xdr:row>39</xdr:row>
      <xdr:rowOff>131717</xdr:rowOff>
    </xdr:to>
    <xdr:cxnSp macro="">
      <xdr:nvCxnSpPr>
        <xdr:cNvPr id="410" name="直線コネクタ 409"/>
        <xdr:cNvCxnSpPr/>
      </xdr:nvCxnSpPr>
      <xdr:spPr>
        <a:xfrm flipV="1">
          <a:off x="14592300" y="68166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115207</xdr:rowOff>
    </xdr:from>
    <xdr:to>
      <xdr:col>72</xdr:col>
      <xdr:colOff>38100</xdr:colOff>
      <xdr:row>41</xdr:row>
      <xdr:rowOff>45357</xdr:rowOff>
    </xdr:to>
    <xdr:sp macro="" textlink="">
      <xdr:nvSpPr>
        <xdr:cNvPr id="411" name="楕円 410"/>
        <xdr:cNvSpPr/>
      </xdr:nvSpPr>
      <xdr:spPr>
        <a:xfrm>
          <a:off x="13652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131717</xdr:rowOff>
    </xdr:from>
    <xdr:to>
      <xdr:col>76</xdr:col>
      <xdr:colOff>114300</xdr:colOff>
      <xdr:row>40</xdr:row>
      <xdr:rowOff>166007</xdr:rowOff>
    </xdr:to>
    <xdr:cxnSp macro="">
      <xdr:nvCxnSpPr>
        <xdr:cNvPr id="412" name="直線コネクタ 411"/>
        <xdr:cNvCxnSpPr/>
      </xdr:nvCxnSpPr>
      <xdr:spPr>
        <a:xfrm flipV="1">
          <a:off x="13703300" y="6818267"/>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13"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14"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15"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416" name="n_1mainValue【一般廃棄物処理施設】&#10;有形固定資産減価償却率"/>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417" name="n_2mainValue【一般廃棄物処理施設】&#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36484</xdr:rowOff>
    </xdr:from>
    <xdr:ext cx="405111" cy="259045"/>
    <xdr:sp macro="" textlink="">
      <xdr:nvSpPr>
        <xdr:cNvPr id="418" name="n_3mainValue【一般廃棄物処理施設】&#10;有形固定資産減価償却率"/>
        <xdr:cNvSpPr txBox="1"/>
      </xdr:nvSpPr>
      <xdr:spPr>
        <a:xfrm>
          <a:off x="13500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0" name="テキスト ボックス 42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2" name="テキスト ボックス 43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4" name="テキスト ボックス 43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6" name="テキスト ボックス 43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8" name="テキスト ボックス 43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0" name="テキスト ボックス 43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2" name="テキスト ボックス 4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44" name="直線コネクタ 443"/>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45"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46" name="直線コネクタ 445"/>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47"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48" name="直線コネクタ 447"/>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449"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50" name="フローチャート: 判断 449"/>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51" name="フローチャート: 判断 450"/>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52" name="フローチャート: 判断 451"/>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453" name="フローチャート: 判断 452"/>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2762</xdr:rowOff>
    </xdr:from>
    <xdr:to>
      <xdr:col>116</xdr:col>
      <xdr:colOff>114300</xdr:colOff>
      <xdr:row>42</xdr:row>
      <xdr:rowOff>104362</xdr:rowOff>
    </xdr:to>
    <xdr:sp macro="" textlink="">
      <xdr:nvSpPr>
        <xdr:cNvPr id="459" name="楕円 458"/>
        <xdr:cNvSpPr/>
      </xdr:nvSpPr>
      <xdr:spPr>
        <a:xfrm>
          <a:off x="22110700" y="72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89139</xdr:rowOff>
    </xdr:from>
    <xdr:ext cx="534377" cy="259045"/>
    <xdr:sp macro="" textlink="">
      <xdr:nvSpPr>
        <xdr:cNvPr id="460" name="【一般廃棄物処理施設】&#10;一人当たり有形固定資産（償却資産）額該当値テキスト"/>
        <xdr:cNvSpPr txBox="1"/>
      </xdr:nvSpPr>
      <xdr:spPr>
        <a:xfrm>
          <a:off x="22199600" y="71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3383</xdr:rowOff>
    </xdr:from>
    <xdr:to>
      <xdr:col>112</xdr:col>
      <xdr:colOff>38100</xdr:colOff>
      <xdr:row>42</xdr:row>
      <xdr:rowOff>104983</xdr:rowOff>
    </xdr:to>
    <xdr:sp macro="" textlink="">
      <xdr:nvSpPr>
        <xdr:cNvPr id="461" name="楕円 460"/>
        <xdr:cNvSpPr/>
      </xdr:nvSpPr>
      <xdr:spPr>
        <a:xfrm>
          <a:off x="21272500" y="72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53562</xdr:rowOff>
    </xdr:from>
    <xdr:to>
      <xdr:col>116</xdr:col>
      <xdr:colOff>63500</xdr:colOff>
      <xdr:row>42</xdr:row>
      <xdr:rowOff>54183</xdr:rowOff>
    </xdr:to>
    <xdr:cxnSp macro="">
      <xdr:nvCxnSpPr>
        <xdr:cNvPr id="462" name="直線コネクタ 461"/>
        <xdr:cNvCxnSpPr/>
      </xdr:nvCxnSpPr>
      <xdr:spPr>
        <a:xfrm flipV="1">
          <a:off x="21323300" y="7254462"/>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1805</xdr:rowOff>
    </xdr:from>
    <xdr:to>
      <xdr:col>107</xdr:col>
      <xdr:colOff>101600</xdr:colOff>
      <xdr:row>42</xdr:row>
      <xdr:rowOff>103405</xdr:rowOff>
    </xdr:to>
    <xdr:sp macro="" textlink="">
      <xdr:nvSpPr>
        <xdr:cNvPr id="463" name="楕円 462"/>
        <xdr:cNvSpPr/>
      </xdr:nvSpPr>
      <xdr:spPr>
        <a:xfrm>
          <a:off x="20383500" y="72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52605</xdr:rowOff>
    </xdr:from>
    <xdr:to>
      <xdr:col>111</xdr:col>
      <xdr:colOff>177800</xdr:colOff>
      <xdr:row>42</xdr:row>
      <xdr:rowOff>54183</xdr:rowOff>
    </xdr:to>
    <xdr:cxnSp macro="">
      <xdr:nvCxnSpPr>
        <xdr:cNvPr id="464" name="直線コネクタ 463"/>
        <xdr:cNvCxnSpPr/>
      </xdr:nvCxnSpPr>
      <xdr:spPr>
        <a:xfrm>
          <a:off x="20434300" y="725350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9320</xdr:rowOff>
    </xdr:from>
    <xdr:to>
      <xdr:col>102</xdr:col>
      <xdr:colOff>165100</xdr:colOff>
      <xdr:row>42</xdr:row>
      <xdr:rowOff>110920</xdr:rowOff>
    </xdr:to>
    <xdr:sp macro="" textlink="">
      <xdr:nvSpPr>
        <xdr:cNvPr id="465" name="楕円 464"/>
        <xdr:cNvSpPr/>
      </xdr:nvSpPr>
      <xdr:spPr>
        <a:xfrm>
          <a:off x="19494500" y="72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52605</xdr:rowOff>
    </xdr:from>
    <xdr:to>
      <xdr:col>107</xdr:col>
      <xdr:colOff>50800</xdr:colOff>
      <xdr:row>42</xdr:row>
      <xdr:rowOff>60120</xdr:rowOff>
    </xdr:to>
    <xdr:cxnSp macro="">
      <xdr:nvCxnSpPr>
        <xdr:cNvPr id="466" name="直線コネクタ 465"/>
        <xdr:cNvCxnSpPr/>
      </xdr:nvCxnSpPr>
      <xdr:spPr>
        <a:xfrm flipV="1">
          <a:off x="19545300" y="7253505"/>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467"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468"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469"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96110</xdr:rowOff>
    </xdr:from>
    <xdr:ext cx="534377" cy="259045"/>
    <xdr:sp macro="" textlink="">
      <xdr:nvSpPr>
        <xdr:cNvPr id="470" name="n_1mainValue【一般廃棄物処理施設】&#10;一人当たり有形固定資産（償却資産）額"/>
        <xdr:cNvSpPr txBox="1"/>
      </xdr:nvSpPr>
      <xdr:spPr>
        <a:xfrm>
          <a:off x="21043411" y="72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94532</xdr:rowOff>
    </xdr:from>
    <xdr:ext cx="534377" cy="259045"/>
    <xdr:sp macro="" textlink="">
      <xdr:nvSpPr>
        <xdr:cNvPr id="471" name="n_2mainValue【一般廃棄物処理施設】&#10;一人当たり有形固定資産（償却資産）額"/>
        <xdr:cNvSpPr txBox="1"/>
      </xdr:nvSpPr>
      <xdr:spPr>
        <a:xfrm>
          <a:off x="20167111" y="72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102047</xdr:rowOff>
    </xdr:from>
    <xdr:ext cx="469744" cy="259045"/>
    <xdr:sp macro="" textlink="">
      <xdr:nvSpPr>
        <xdr:cNvPr id="472" name="n_3mainValue【一般廃棄物処理施設】&#10;一人当たり有形固定資産（償却資産）額"/>
        <xdr:cNvSpPr txBox="1"/>
      </xdr:nvSpPr>
      <xdr:spPr>
        <a:xfrm>
          <a:off x="19310428" y="730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4" name="テキスト ボックス 48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4" name="テキスト ボックス 49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8" name="直線コネクタ 497"/>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9"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0" name="直線コネクタ 499"/>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01"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02" name="直線コネクタ 50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03"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04" name="フローチャート: 判断 503"/>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05" name="フローチャート: 判断 504"/>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06" name="フローチャート: 判断 505"/>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7" name="フローチャート: 判断 506"/>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13" name="楕円 512"/>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14"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15" name="楕円 514"/>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16" name="直線コネクタ 515"/>
        <xdr:cNvCxnSpPr/>
      </xdr:nvCxnSpPr>
      <xdr:spPr>
        <a:xfrm flipV="1">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7" name="楕円 516"/>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518" name="直線コネクタ 517"/>
        <xdr:cNvCxnSpPr/>
      </xdr:nvCxnSpPr>
      <xdr:spPr>
        <a:xfrm flipV="1">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19" name="楕円 518"/>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520" name="直線コネクタ 519"/>
        <xdr:cNvCxnSpPr/>
      </xdr:nvCxnSpPr>
      <xdr:spPr>
        <a:xfrm flipV="1">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21"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22"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23"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24"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25"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26" name="n_3mainValue【保健センター・保健所】&#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50" name="直線コネクタ 549"/>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5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52" name="直線コネクタ 55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53"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54" name="直線コネクタ 553"/>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55"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56" name="フローチャート: 判断 555"/>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7" name="フローチャート: 判断 556"/>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8" name="フローチャート: 判断 557"/>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9" name="フローチャート: 判断 558"/>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565" name="楕円 564"/>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566" name="【保健センター・保健所】&#10;一人当たり面積該当値テキスト"/>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567" name="楕円 566"/>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568" name="直線コネクタ 567"/>
        <xdr:cNvCxnSpPr/>
      </xdr:nvCxnSpPr>
      <xdr:spPr>
        <a:xfrm>
          <a:off x="21323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569" name="楕円 568"/>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133350</xdr:rowOff>
    </xdr:to>
    <xdr:cxnSp macro="">
      <xdr:nvCxnSpPr>
        <xdr:cNvPr id="570" name="直線コネクタ 569"/>
        <xdr:cNvCxnSpPr/>
      </xdr:nvCxnSpPr>
      <xdr:spPr>
        <a:xfrm flipV="1">
          <a:off x="20434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571" name="楕円 570"/>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572" name="直線コネクタ 571"/>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573"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74"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57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576" name="n_1mainValue【保健センター・保健所】&#10;一人当たり面積"/>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577" name="n_2mainValue【保健センター・保健所】&#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578" name="n_3mainValue【保健センター・保健所】&#10;一人当たり面積"/>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03" name="直線コネクタ 602"/>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0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5" name="直線コネクタ 60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06"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07" name="直線コネクタ 606"/>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8"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9" name="フローチャート: 判断 608"/>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10" name="フローチャート: 判断 609"/>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11" name="フローチャート: 判断 610"/>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12" name="フローチャート: 判断 611"/>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618" name="楕円 617"/>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619" name="【消防施設】&#10;有形固定資産減価償却率該当値テキスト"/>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90170</xdr:rowOff>
    </xdr:from>
    <xdr:to>
      <xdr:col>81</xdr:col>
      <xdr:colOff>101600</xdr:colOff>
      <xdr:row>80</xdr:row>
      <xdr:rowOff>20320</xdr:rowOff>
    </xdr:to>
    <xdr:sp macro="" textlink="">
      <xdr:nvSpPr>
        <xdr:cNvPr id="620" name="楕円 619"/>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140970</xdr:rowOff>
    </xdr:from>
    <xdr:to>
      <xdr:col>85</xdr:col>
      <xdr:colOff>127000</xdr:colOff>
      <xdr:row>80</xdr:row>
      <xdr:rowOff>97155</xdr:rowOff>
    </xdr:to>
    <xdr:cxnSp macro="">
      <xdr:nvCxnSpPr>
        <xdr:cNvPr id="621" name="直線コネクタ 620"/>
        <xdr:cNvCxnSpPr/>
      </xdr:nvCxnSpPr>
      <xdr:spPr>
        <a:xfrm>
          <a:off x="15481300" y="1368552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622" name="楕円 621"/>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79</xdr:row>
      <xdr:rowOff>140970</xdr:rowOff>
    </xdr:to>
    <xdr:cxnSp macro="">
      <xdr:nvCxnSpPr>
        <xdr:cNvPr id="623" name="直線コネクタ 622"/>
        <xdr:cNvCxnSpPr/>
      </xdr:nvCxnSpPr>
      <xdr:spPr>
        <a:xfrm>
          <a:off x="14592300" y="1368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139700</xdr:rowOff>
    </xdr:from>
    <xdr:to>
      <xdr:col>72</xdr:col>
      <xdr:colOff>38100</xdr:colOff>
      <xdr:row>80</xdr:row>
      <xdr:rowOff>69850</xdr:rowOff>
    </xdr:to>
    <xdr:sp macro="" textlink="">
      <xdr:nvSpPr>
        <xdr:cNvPr id="624" name="楕円 623"/>
        <xdr:cNvSpPr/>
      </xdr:nvSpPr>
      <xdr:spPr>
        <a:xfrm>
          <a:off x="1365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140970</xdr:rowOff>
    </xdr:from>
    <xdr:to>
      <xdr:col>76</xdr:col>
      <xdr:colOff>114300</xdr:colOff>
      <xdr:row>80</xdr:row>
      <xdr:rowOff>19050</xdr:rowOff>
    </xdr:to>
    <xdr:cxnSp macro="">
      <xdr:nvCxnSpPr>
        <xdr:cNvPr id="625" name="直線コネクタ 624"/>
        <xdr:cNvCxnSpPr/>
      </xdr:nvCxnSpPr>
      <xdr:spPr>
        <a:xfrm flipV="1">
          <a:off x="13703300" y="13685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6"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27"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28" name="n_3ave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36847</xdr:rowOff>
    </xdr:from>
    <xdr:ext cx="405111" cy="259045"/>
    <xdr:sp macro="" textlink="">
      <xdr:nvSpPr>
        <xdr:cNvPr id="629" name="n_1mainValue【消防施設】&#10;有形固定資産減価償却率"/>
        <xdr:cNvSpPr txBox="1"/>
      </xdr:nvSpPr>
      <xdr:spPr>
        <a:xfrm>
          <a:off x="15266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630" name="n_2mainValue【消防施設】&#10;有形固定資産減価償却率"/>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86377</xdr:rowOff>
    </xdr:from>
    <xdr:ext cx="405111" cy="259045"/>
    <xdr:sp macro="" textlink="">
      <xdr:nvSpPr>
        <xdr:cNvPr id="631" name="n_3mainValue【消防施設】&#10;有形固定資産減価償却率"/>
        <xdr:cNvSpPr txBox="1"/>
      </xdr:nvSpPr>
      <xdr:spPr>
        <a:xfrm>
          <a:off x="13500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55" name="直線コネクタ 654"/>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7" name="直線コネクタ 65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8"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9" name="直線コネクタ 658"/>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60"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61" name="フローチャート: 判断 66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62" name="フローチャート: 判断 661"/>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63" name="フローチャート: 判断 662"/>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64" name="フローチャート: 判断 663"/>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127000</xdr:rowOff>
    </xdr:from>
    <xdr:to>
      <xdr:col>116</xdr:col>
      <xdr:colOff>114300</xdr:colOff>
      <xdr:row>86</xdr:row>
      <xdr:rowOff>57150</xdr:rowOff>
    </xdr:to>
    <xdr:sp macro="" textlink="">
      <xdr:nvSpPr>
        <xdr:cNvPr id="670" name="楕円 669"/>
        <xdr:cNvSpPr/>
      </xdr:nvSpPr>
      <xdr:spPr>
        <a:xfrm>
          <a:off x="221107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671"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129539</xdr:rowOff>
    </xdr:from>
    <xdr:to>
      <xdr:col>112</xdr:col>
      <xdr:colOff>38100</xdr:colOff>
      <xdr:row>86</xdr:row>
      <xdr:rowOff>59689</xdr:rowOff>
    </xdr:to>
    <xdr:sp macro="" textlink="">
      <xdr:nvSpPr>
        <xdr:cNvPr id="672" name="楕円 671"/>
        <xdr:cNvSpPr/>
      </xdr:nvSpPr>
      <xdr:spPr>
        <a:xfrm>
          <a:off x="212725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xdr:rowOff>
    </xdr:from>
    <xdr:to>
      <xdr:col>116</xdr:col>
      <xdr:colOff>63500</xdr:colOff>
      <xdr:row>86</xdr:row>
      <xdr:rowOff>8889</xdr:rowOff>
    </xdr:to>
    <xdr:cxnSp macro="">
      <xdr:nvCxnSpPr>
        <xdr:cNvPr id="673" name="直線コネクタ 672"/>
        <xdr:cNvCxnSpPr/>
      </xdr:nvCxnSpPr>
      <xdr:spPr>
        <a:xfrm flipV="1">
          <a:off x="21323300" y="147510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130811</xdr:rowOff>
    </xdr:from>
    <xdr:to>
      <xdr:col>107</xdr:col>
      <xdr:colOff>101600</xdr:colOff>
      <xdr:row>86</xdr:row>
      <xdr:rowOff>60961</xdr:rowOff>
    </xdr:to>
    <xdr:sp macro="" textlink="">
      <xdr:nvSpPr>
        <xdr:cNvPr id="674" name="楕円 673"/>
        <xdr:cNvSpPr/>
      </xdr:nvSpPr>
      <xdr:spPr>
        <a:xfrm>
          <a:off x="20383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8889</xdr:rowOff>
    </xdr:from>
    <xdr:to>
      <xdr:col>111</xdr:col>
      <xdr:colOff>177800</xdr:colOff>
      <xdr:row>86</xdr:row>
      <xdr:rowOff>10161</xdr:rowOff>
    </xdr:to>
    <xdr:cxnSp macro="">
      <xdr:nvCxnSpPr>
        <xdr:cNvPr id="675" name="直線コネクタ 674"/>
        <xdr:cNvCxnSpPr/>
      </xdr:nvCxnSpPr>
      <xdr:spPr>
        <a:xfrm flipV="1">
          <a:off x="20434300" y="14753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676" name="楕円 675"/>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10161</xdr:rowOff>
    </xdr:from>
    <xdr:to>
      <xdr:col>107</xdr:col>
      <xdr:colOff>50800</xdr:colOff>
      <xdr:row>86</xdr:row>
      <xdr:rowOff>11430</xdr:rowOff>
    </xdr:to>
    <xdr:cxnSp macro="">
      <xdr:nvCxnSpPr>
        <xdr:cNvPr id="677" name="直線コネクタ 676"/>
        <xdr:cNvCxnSpPr/>
      </xdr:nvCxnSpPr>
      <xdr:spPr>
        <a:xfrm flipV="1">
          <a:off x="19545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78"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79"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59707</xdr:rowOff>
    </xdr:from>
    <xdr:ext cx="469744" cy="259045"/>
    <xdr:sp macro="" textlink="">
      <xdr:nvSpPr>
        <xdr:cNvPr id="680" name="n_3aveValue【消防施設】&#10;一人当たり面積"/>
        <xdr:cNvSpPr txBox="1"/>
      </xdr:nvSpPr>
      <xdr:spPr>
        <a:xfrm>
          <a:off x="19310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50816</xdr:rowOff>
    </xdr:from>
    <xdr:ext cx="469744" cy="259045"/>
    <xdr:sp macro="" textlink="">
      <xdr:nvSpPr>
        <xdr:cNvPr id="681" name="n_1mainValue【消防施設】&#10;一人当たり面積"/>
        <xdr:cNvSpPr txBox="1"/>
      </xdr:nvSpPr>
      <xdr:spPr>
        <a:xfrm>
          <a:off x="21075727" y="147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52088</xdr:rowOff>
    </xdr:from>
    <xdr:ext cx="469744" cy="259045"/>
    <xdr:sp macro="" textlink="">
      <xdr:nvSpPr>
        <xdr:cNvPr id="682" name="n_2mainValue【消防施設】&#10;一人当たり面積"/>
        <xdr:cNvSpPr txBox="1"/>
      </xdr:nvSpPr>
      <xdr:spPr>
        <a:xfrm>
          <a:off x="20199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78757</xdr:rowOff>
    </xdr:from>
    <xdr:ext cx="469744" cy="259045"/>
    <xdr:sp macro="" textlink="">
      <xdr:nvSpPr>
        <xdr:cNvPr id="683" name="n_3mainValue【消防施設】&#10;一人当たり面積"/>
        <xdr:cNvSpPr txBox="1"/>
      </xdr:nvSpPr>
      <xdr:spPr>
        <a:xfrm>
          <a:off x="19310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9" name="直線コネクタ 708"/>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10"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11" name="直線コネクタ 710"/>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2"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3" name="直線コネクタ 712"/>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14"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5" name="フローチャート: 判断 714"/>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6" name="フローチャート: 判断 715"/>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7" name="フローチャート: 判断 716"/>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18" name="フローチャート: 判断 717"/>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61323</xdr:rowOff>
    </xdr:from>
    <xdr:to>
      <xdr:col>85</xdr:col>
      <xdr:colOff>177800</xdr:colOff>
      <xdr:row>108</xdr:row>
      <xdr:rowOff>162923</xdr:rowOff>
    </xdr:to>
    <xdr:sp macro="" textlink="">
      <xdr:nvSpPr>
        <xdr:cNvPr id="724" name="楕円 723"/>
        <xdr:cNvSpPr/>
      </xdr:nvSpPr>
      <xdr:spPr>
        <a:xfrm>
          <a:off x="16268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147700</xdr:rowOff>
    </xdr:from>
    <xdr:ext cx="340478" cy="259045"/>
    <xdr:sp macro="" textlink="">
      <xdr:nvSpPr>
        <xdr:cNvPr id="725" name="【庁舎】&#10;有形固定資産減価償却率該当値テキスト"/>
        <xdr:cNvSpPr txBox="1"/>
      </xdr:nvSpPr>
      <xdr:spPr>
        <a:xfrm>
          <a:off x="16357600" y="18492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107043</xdr:rowOff>
    </xdr:from>
    <xdr:to>
      <xdr:col>81</xdr:col>
      <xdr:colOff>101600</xdr:colOff>
      <xdr:row>109</xdr:row>
      <xdr:rowOff>37193</xdr:rowOff>
    </xdr:to>
    <xdr:sp macro="" textlink="">
      <xdr:nvSpPr>
        <xdr:cNvPr id="726" name="楕円 725"/>
        <xdr:cNvSpPr/>
      </xdr:nvSpPr>
      <xdr:spPr>
        <a:xfrm>
          <a:off x="15430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112123</xdr:rowOff>
    </xdr:from>
    <xdr:to>
      <xdr:col>85</xdr:col>
      <xdr:colOff>127000</xdr:colOff>
      <xdr:row>108</xdr:row>
      <xdr:rowOff>157843</xdr:rowOff>
    </xdr:to>
    <xdr:cxnSp macro="">
      <xdr:nvCxnSpPr>
        <xdr:cNvPr id="727" name="直線コネクタ 726"/>
        <xdr:cNvCxnSpPr/>
      </xdr:nvCxnSpPr>
      <xdr:spPr>
        <a:xfrm flipV="1">
          <a:off x="15481300" y="186287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28" name="楕円 727"/>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112123</xdr:rowOff>
    </xdr:from>
    <xdr:to>
      <xdr:col>81</xdr:col>
      <xdr:colOff>50800</xdr:colOff>
      <xdr:row>108</xdr:row>
      <xdr:rowOff>157843</xdr:rowOff>
    </xdr:to>
    <xdr:cxnSp macro="">
      <xdr:nvCxnSpPr>
        <xdr:cNvPr id="729" name="直線コネクタ 728"/>
        <xdr:cNvCxnSpPr/>
      </xdr:nvCxnSpPr>
      <xdr:spPr>
        <a:xfrm>
          <a:off x="14592300" y="1828582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730" name="楕円 729"/>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112123</xdr:rowOff>
    </xdr:to>
    <xdr:cxnSp macro="">
      <xdr:nvCxnSpPr>
        <xdr:cNvPr id="731" name="直線コネクタ 730"/>
        <xdr:cNvCxnSpPr/>
      </xdr:nvCxnSpPr>
      <xdr:spPr>
        <a:xfrm>
          <a:off x="13703300" y="1822214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32"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33"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34"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28320</xdr:rowOff>
    </xdr:from>
    <xdr:ext cx="340478" cy="259045"/>
    <xdr:sp macro="" textlink="">
      <xdr:nvSpPr>
        <xdr:cNvPr id="735" name="n_1mainValue【庁舎】&#10;有形固定資産減価償却率"/>
        <xdr:cNvSpPr txBox="1"/>
      </xdr:nvSpPr>
      <xdr:spPr>
        <a:xfrm>
          <a:off x="15298361" y="18716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36" name="n_2mainValue【庁舎】&#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737" name="n_3mainValue【庁舎】&#10;有形固定資産減価償却率"/>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8" name="直線コネクタ 7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9" name="テキスト ボックス 7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0" name="直線コネクタ 7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1" name="テキスト ボックス 7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2" name="直線コネクタ 7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3" name="テキスト ボックス 7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4" name="直線コネクタ 7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5" name="テキスト ボックス 7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9" name="直線コネクタ 75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6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61" name="直線コネクタ 76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6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63" name="直線コネクタ 76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64"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5" name="フローチャート: 判断 76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6" name="フローチャート: 判断 76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7" name="フローチャート: 判断 76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68" name="フローチャート: 判断 76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109982</xdr:rowOff>
    </xdr:from>
    <xdr:to>
      <xdr:col>116</xdr:col>
      <xdr:colOff>114300</xdr:colOff>
      <xdr:row>105</xdr:row>
      <xdr:rowOff>40132</xdr:rowOff>
    </xdr:to>
    <xdr:sp macro="" textlink="">
      <xdr:nvSpPr>
        <xdr:cNvPr id="774" name="楕円 773"/>
        <xdr:cNvSpPr/>
      </xdr:nvSpPr>
      <xdr:spPr>
        <a:xfrm>
          <a:off x="221107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132859</xdr:rowOff>
    </xdr:from>
    <xdr:ext cx="469744" cy="259045"/>
    <xdr:sp macro="" textlink="">
      <xdr:nvSpPr>
        <xdr:cNvPr id="775" name="【庁舎】&#10;一人当たり面積該当値テキスト"/>
        <xdr:cNvSpPr txBox="1"/>
      </xdr:nvSpPr>
      <xdr:spPr>
        <a:xfrm>
          <a:off x="22199600" y="177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23113</xdr:rowOff>
    </xdr:from>
    <xdr:to>
      <xdr:col>112</xdr:col>
      <xdr:colOff>38100</xdr:colOff>
      <xdr:row>106</xdr:row>
      <xdr:rowOff>124713</xdr:rowOff>
    </xdr:to>
    <xdr:sp macro="" textlink="">
      <xdr:nvSpPr>
        <xdr:cNvPr id="776" name="楕円 775"/>
        <xdr:cNvSpPr/>
      </xdr:nvSpPr>
      <xdr:spPr>
        <a:xfrm>
          <a:off x="21272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160782</xdr:rowOff>
    </xdr:from>
    <xdr:to>
      <xdr:col>116</xdr:col>
      <xdr:colOff>63500</xdr:colOff>
      <xdr:row>106</xdr:row>
      <xdr:rowOff>73913</xdr:rowOff>
    </xdr:to>
    <xdr:cxnSp macro="">
      <xdr:nvCxnSpPr>
        <xdr:cNvPr id="777" name="直線コネクタ 776"/>
        <xdr:cNvCxnSpPr/>
      </xdr:nvCxnSpPr>
      <xdr:spPr>
        <a:xfrm flipV="1">
          <a:off x="21323300" y="17991582"/>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132842</xdr:rowOff>
    </xdr:from>
    <xdr:to>
      <xdr:col>107</xdr:col>
      <xdr:colOff>101600</xdr:colOff>
      <xdr:row>106</xdr:row>
      <xdr:rowOff>62992</xdr:rowOff>
    </xdr:to>
    <xdr:sp macro="" textlink="">
      <xdr:nvSpPr>
        <xdr:cNvPr id="778" name="楕円 777"/>
        <xdr:cNvSpPr/>
      </xdr:nvSpPr>
      <xdr:spPr>
        <a:xfrm>
          <a:off x="20383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xdr:rowOff>
    </xdr:from>
    <xdr:to>
      <xdr:col>111</xdr:col>
      <xdr:colOff>177800</xdr:colOff>
      <xdr:row>106</xdr:row>
      <xdr:rowOff>73913</xdr:rowOff>
    </xdr:to>
    <xdr:cxnSp macro="">
      <xdr:nvCxnSpPr>
        <xdr:cNvPr id="779" name="直線コネクタ 778"/>
        <xdr:cNvCxnSpPr/>
      </xdr:nvCxnSpPr>
      <xdr:spPr>
        <a:xfrm>
          <a:off x="20434300" y="1818589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73406</xdr:rowOff>
    </xdr:from>
    <xdr:to>
      <xdr:col>102</xdr:col>
      <xdr:colOff>165100</xdr:colOff>
      <xdr:row>106</xdr:row>
      <xdr:rowOff>3556</xdr:rowOff>
    </xdr:to>
    <xdr:sp macro="" textlink="">
      <xdr:nvSpPr>
        <xdr:cNvPr id="780" name="楕円 779"/>
        <xdr:cNvSpPr/>
      </xdr:nvSpPr>
      <xdr:spPr>
        <a:xfrm>
          <a:off x="19494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124206</xdr:rowOff>
    </xdr:from>
    <xdr:to>
      <xdr:col>107</xdr:col>
      <xdr:colOff>50800</xdr:colOff>
      <xdr:row>106</xdr:row>
      <xdr:rowOff>12192</xdr:rowOff>
    </xdr:to>
    <xdr:cxnSp macro="">
      <xdr:nvCxnSpPr>
        <xdr:cNvPr id="781" name="直線コネクタ 780"/>
        <xdr:cNvCxnSpPr/>
      </xdr:nvCxnSpPr>
      <xdr:spPr>
        <a:xfrm>
          <a:off x="19545300" y="1812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82"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83"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84"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115840</xdr:rowOff>
    </xdr:from>
    <xdr:ext cx="469744" cy="259045"/>
    <xdr:sp macro="" textlink="">
      <xdr:nvSpPr>
        <xdr:cNvPr id="785" name="n_1mainValue【庁舎】&#10;一人当たり面積"/>
        <xdr:cNvSpPr txBox="1"/>
      </xdr:nvSpPr>
      <xdr:spPr>
        <a:xfrm>
          <a:off x="21075727"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54119</xdr:rowOff>
    </xdr:from>
    <xdr:ext cx="469744" cy="259045"/>
    <xdr:sp macro="" textlink="">
      <xdr:nvSpPr>
        <xdr:cNvPr id="786" name="n_2mainValue【庁舎】&#10;一人当たり面積"/>
        <xdr:cNvSpPr txBox="1"/>
      </xdr:nvSpPr>
      <xdr:spPr>
        <a:xfrm>
          <a:off x="20199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166133</xdr:rowOff>
    </xdr:from>
    <xdr:ext cx="469744" cy="259045"/>
    <xdr:sp macro="" textlink="">
      <xdr:nvSpPr>
        <xdr:cNvPr id="787" name="n_3mainValue【庁舎】&#10;一人当たり面積"/>
        <xdr:cNvSpPr txBox="1"/>
      </xdr:nvSpPr>
      <xdr:spPr>
        <a:xfrm>
          <a:off x="19310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類似団体内平均値と比較して特に有形固定資産減価償却率が高くなっている施設は、図書館、体育館である。図書館については、昭和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年以上が経過している。近年利用者数の減少がみられるが、市内唯一の図書館ということもあり、廃止ではなく、複合化や建替え等の検討が必要である。体育館については、昭和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体育館本体は既に耐用年数を超えており、さらに屋根の状況等を含め、老朽化が著しくなっている。体育館は、稼働率が高い施設のため、今後、計画的な修繕を適宜実施するなど、長寿命化を図るほか、複合化や建替え等を含め検討を要する。また、類似団体内平均値と比較して特に有形固定資産減価償却率が低くなっている施設は、庁舎である。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年度に東日本大震災で被災した本庁舎再建が完了したことに伴い、数値が大きく減少し、平成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年度においては、類似団体内平均値と比較して</a:t>
          </a:r>
          <a:r>
            <a:rPr kumimoji="1" lang="en-US" altLang="ja-JP" sz="1300">
              <a:latin typeface="ＭＳ Ｐゴシック" panose="020B0600070205080204" pitchFamily="50" charset="-128"/>
              <a:ea typeface="ＭＳ Ｐゴシック" panose="020B0600070205080204" pitchFamily="50" charset="-128"/>
            </a:rPr>
            <a:t>54.6</a:t>
          </a:r>
          <a:r>
            <a:rPr kumimoji="1" lang="ja-JP" altLang="en-US" sz="1300">
              <a:latin typeface="ＭＳ Ｐゴシック" panose="020B0600070205080204" pitchFamily="50" charset="-128"/>
              <a:ea typeface="ＭＳ Ｐゴシック" panose="020B0600070205080204" pitchFamily="50" charset="-128"/>
            </a:rPr>
            <a:t>ポイント下回っている。ほとんどの施設で、有形固定資産減価償却率が年々増加の傾向にあることから、今後は、地方債の発行状況や将来負担比率等の推移を踏まえながら、将来世代への負担の先送りが顕著とならないよう、令和元年度に改訂する公共施設等管理計画などに基づき、計画的に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28,768
28,610
193.58
12,766,336
12,267,335
465,795
7,247,267
14,004,451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年度で完了した本庁舎災害復旧事業</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1,102</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百万円の皆減があり、その財源である震災復興特別交付税</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472</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百万円の減、本庁舎災害復旧事業債</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250</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百万円の減等があったため、歳入歳出ともに大きく減額となったが、財政力指数は前年度同様に</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0.61</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となり、</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今後も、安定した行政運営を行っていくため、中長期な視点による職員採用を計画的に実行し、事業計画等の見直しを図り、予算及び人員配置等に反映させていく。</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年度は、経常経費充当一財において、歳出では人件費</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百万円の増が大きく影響し、全体では</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百万円の増となった。歳入では、市税</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百万円の減等があったものの、普通交付税</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百万円の増等により、全体で</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百万円の増となった。よって、歳入歳出ともに増額となり経常収支比率は前年度より</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ポイントの増となる</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97.9</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％となった。</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a:r>
          <a:b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類似団体内平均値との比較では、依然として非常に高い水準となっている。今後は、令和元年度より本庁舎災害復旧事業債の元金償還が開始となるほか、ごみ処理施設整備や幼保一元化を進めるための認定こども園整備等の費用が見込まれ、数値の上昇が懸念されるため、全ての事業において緊急性や必要性を検証し、効率的・効果的な事業執行に努めていく。</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63</xdr:row>
      <xdr:rowOff>133604</xdr:rowOff>
    </xdr:to>
    <xdr:cxnSp macro="">
      <xdr:nvCxnSpPr>
        <xdr:cNvPr id="130" name="直線コネクタ 129"/>
        <xdr:cNvCxnSpPr/>
      </xdr:nvCxnSpPr>
      <xdr:spPr>
        <a:xfrm>
          <a:off x="4114800" y="109301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128778</xdr:rowOff>
    </xdr:to>
    <xdr:cxnSp macro="">
      <xdr:nvCxnSpPr>
        <xdr:cNvPr id="133" name="直線コネクタ 132"/>
        <xdr:cNvCxnSpPr/>
      </xdr:nvCxnSpPr>
      <xdr:spPr>
        <a:xfrm>
          <a:off x="3225800" y="1086739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63</xdr:row>
      <xdr:rowOff>66040</xdr:rowOff>
    </xdr:to>
    <xdr:cxnSp macro="">
      <xdr:nvCxnSpPr>
        <xdr:cNvPr id="136" name="直線コネクタ 135"/>
        <xdr:cNvCxnSpPr/>
      </xdr:nvCxnSpPr>
      <xdr:spPr>
        <a:xfrm>
          <a:off x="2336800" y="108577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64</xdr:row>
      <xdr:rowOff>5588</xdr:rowOff>
    </xdr:to>
    <xdr:cxnSp macro="">
      <xdr:nvCxnSpPr>
        <xdr:cNvPr id="139" name="直線コネクタ 138"/>
        <xdr:cNvCxnSpPr/>
      </xdr:nvCxnSpPr>
      <xdr:spPr>
        <a:xfrm flipV="1">
          <a:off x="1447800" y="108577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9" name="楕円 148"/>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54881</xdr:rowOff>
    </xdr:from>
    <xdr:ext cx="762000" cy="259045"/>
    <xdr:sp macro="" textlink="">
      <xdr:nvSpPr>
        <xdr:cNvPr id="150"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3" name="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54" name="テキスト ボックス 153"/>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5" name="楕円 154"/>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56" name="テキスト ボックス 155"/>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7" name="楕円 156"/>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8" name="テキスト ボックス 157"/>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年度は、人件費では、職員給や期末勤勉手当の増等により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百万円の増となった。また、物件費では、道の駅基本計画策定委託料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百万円の皆減やリサイクルセンター一般廃棄物処理委託料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百万円の減となった。</a:t>
          </a:r>
          <a:b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年度から行財政健全化を進めてきたことで、類似団体内平均値と比べ低い水準で推移してきたが、平成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年度は、人件費が大きく増加したことにより類似団体内平均値を上回っている。</a:t>
          </a:r>
          <a:b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今後、会計年度任用職員制度が新設されることも踏まえ、民間委託等を進めながら抑制を図るとともに、事務事業のゼロベースの見直し等により経常経費の削減に努めていく。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68366</xdr:rowOff>
    </xdr:from>
    <xdr:to>
      <xdr:col>23</xdr:col>
      <xdr:colOff>133350</xdr:colOff>
      <xdr:row>82</xdr:row>
      <xdr:rowOff>87381</xdr:rowOff>
    </xdr:to>
    <xdr:cxnSp macro="">
      <xdr:nvCxnSpPr>
        <xdr:cNvPr id="193" name="直線コネクタ 192"/>
        <xdr:cNvCxnSpPr/>
      </xdr:nvCxnSpPr>
      <xdr:spPr>
        <a:xfrm>
          <a:off x="4114800" y="14127266"/>
          <a:ext cx="8382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41943</xdr:rowOff>
    </xdr:from>
    <xdr:to>
      <xdr:col>19</xdr:col>
      <xdr:colOff>133350</xdr:colOff>
      <xdr:row>82</xdr:row>
      <xdr:rowOff>68366</xdr:rowOff>
    </xdr:to>
    <xdr:cxnSp macro="">
      <xdr:nvCxnSpPr>
        <xdr:cNvPr id="196" name="直線コネクタ 195"/>
        <xdr:cNvCxnSpPr/>
      </xdr:nvCxnSpPr>
      <xdr:spPr>
        <a:xfrm>
          <a:off x="3225800" y="14100843"/>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41943</xdr:rowOff>
    </xdr:from>
    <xdr:to>
      <xdr:col>15</xdr:col>
      <xdr:colOff>82550</xdr:colOff>
      <xdr:row>82</xdr:row>
      <xdr:rowOff>50808</xdr:rowOff>
    </xdr:to>
    <xdr:cxnSp macro="">
      <xdr:nvCxnSpPr>
        <xdr:cNvPr id="199" name="直線コネクタ 198"/>
        <xdr:cNvCxnSpPr/>
      </xdr:nvCxnSpPr>
      <xdr:spPr>
        <a:xfrm flipV="1">
          <a:off x="2336800" y="14100843"/>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43866</xdr:rowOff>
    </xdr:from>
    <xdr:to>
      <xdr:col>11</xdr:col>
      <xdr:colOff>31750</xdr:colOff>
      <xdr:row>82</xdr:row>
      <xdr:rowOff>50808</xdr:rowOff>
    </xdr:to>
    <xdr:cxnSp macro="">
      <xdr:nvCxnSpPr>
        <xdr:cNvPr id="202" name="直線コネクタ 201"/>
        <xdr:cNvCxnSpPr/>
      </xdr:nvCxnSpPr>
      <xdr:spPr>
        <a:xfrm>
          <a:off x="1447800" y="14102766"/>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36581</xdr:rowOff>
    </xdr:from>
    <xdr:to>
      <xdr:col>23</xdr:col>
      <xdr:colOff>184150</xdr:colOff>
      <xdr:row>82</xdr:row>
      <xdr:rowOff>138181</xdr:rowOff>
    </xdr:to>
    <xdr:sp macro="" textlink="">
      <xdr:nvSpPr>
        <xdr:cNvPr id="212" name="楕円 211"/>
        <xdr:cNvSpPr/>
      </xdr:nvSpPr>
      <xdr:spPr>
        <a:xfrm>
          <a:off x="4902200" y="140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8658</xdr:rowOff>
    </xdr:from>
    <xdr:ext cx="762000" cy="259045"/>
    <xdr:sp macro="" textlink="">
      <xdr:nvSpPr>
        <xdr:cNvPr id="213" name="人件費・物件費等の状況該当値テキスト"/>
        <xdr:cNvSpPr txBox="1"/>
      </xdr:nvSpPr>
      <xdr:spPr>
        <a:xfrm>
          <a:off x="5041900" y="1406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17566</xdr:rowOff>
    </xdr:from>
    <xdr:to>
      <xdr:col>19</xdr:col>
      <xdr:colOff>184150</xdr:colOff>
      <xdr:row>82</xdr:row>
      <xdr:rowOff>119166</xdr:rowOff>
    </xdr:to>
    <xdr:sp macro="" textlink="">
      <xdr:nvSpPr>
        <xdr:cNvPr id="214" name="楕円 213"/>
        <xdr:cNvSpPr/>
      </xdr:nvSpPr>
      <xdr:spPr>
        <a:xfrm>
          <a:off x="4064000" y="140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129343</xdr:rowOff>
    </xdr:from>
    <xdr:ext cx="736600" cy="259045"/>
    <xdr:sp macro="" textlink="">
      <xdr:nvSpPr>
        <xdr:cNvPr id="215" name="テキスト ボックス 214"/>
        <xdr:cNvSpPr txBox="1"/>
      </xdr:nvSpPr>
      <xdr:spPr>
        <a:xfrm>
          <a:off x="3733800" y="1384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162593</xdr:rowOff>
    </xdr:from>
    <xdr:to>
      <xdr:col>15</xdr:col>
      <xdr:colOff>133350</xdr:colOff>
      <xdr:row>82</xdr:row>
      <xdr:rowOff>92743</xdr:rowOff>
    </xdr:to>
    <xdr:sp macro="" textlink="">
      <xdr:nvSpPr>
        <xdr:cNvPr id="216" name="楕円 215"/>
        <xdr:cNvSpPr/>
      </xdr:nvSpPr>
      <xdr:spPr>
        <a:xfrm>
          <a:off x="3175000" y="140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102920</xdr:rowOff>
    </xdr:from>
    <xdr:ext cx="762000" cy="259045"/>
    <xdr:sp macro="" textlink="">
      <xdr:nvSpPr>
        <xdr:cNvPr id="217" name="テキスト ボックス 216"/>
        <xdr:cNvSpPr txBox="1"/>
      </xdr:nvSpPr>
      <xdr:spPr>
        <a:xfrm>
          <a:off x="2844800" y="1381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xdr:rowOff>
    </xdr:from>
    <xdr:to>
      <xdr:col>11</xdr:col>
      <xdr:colOff>82550</xdr:colOff>
      <xdr:row>82</xdr:row>
      <xdr:rowOff>101608</xdr:rowOff>
    </xdr:to>
    <xdr:sp macro="" textlink="">
      <xdr:nvSpPr>
        <xdr:cNvPr id="218" name="楕円 217"/>
        <xdr:cNvSpPr/>
      </xdr:nvSpPr>
      <xdr:spPr>
        <a:xfrm>
          <a:off x="2286000" y="14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111785</xdr:rowOff>
    </xdr:from>
    <xdr:ext cx="762000" cy="259045"/>
    <xdr:sp macro="" textlink="">
      <xdr:nvSpPr>
        <xdr:cNvPr id="219" name="テキスト ボックス 218"/>
        <xdr:cNvSpPr txBox="1"/>
      </xdr:nvSpPr>
      <xdr:spPr>
        <a:xfrm>
          <a:off x="1955800" y="13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164516</xdr:rowOff>
    </xdr:from>
    <xdr:to>
      <xdr:col>7</xdr:col>
      <xdr:colOff>31750</xdr:colOff>
      <xdr:row>82</xdr:row>
      <xdr:rowOff>94666</xdr:rowOff>
    </xdr:to>
    <xdr:sp macro="" textlink="">
      <xdr:nvSpPr>
        <xdr:cNvPr id="220" name="楕円 219"/>
        <xdr:cNvSpPr/>
      </xdr:nvSpPr>
      <xdr:spPr>
        <a:xfrm>
          <a:off x="1397000" y="1405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104843</xdr:rowOff>
    </xdr:from>
    <xdr:ext cx="762000" cy="259045"/>
    <xdr:sp macro="" textlink="">
      <xdr:nvSpPr>
        <xdr:cNvPr id="221" name="テキスト ボックス 220"/>
        <xdr:cNvSpPr txBox="1"/>
      </xdr:nvSpPr>
      <xdr:spPr>
        <a:xfrm>
          <a:off x="1066800" y="1382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ラスパイレス指数は、ほぼ横ばいで推移しており、平成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年度は、類似団体内平均値を上回っているものの、全国市平均を下回っている状況にある。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今後も、市の財政状況を考慮しながら、社会情勢の変化や国の動向、他自治体の状況を踏まえ、引き続き給与の適正化に努めていく。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7" name="直線コネクタ 256"/>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84364</xdr:rowOff>
    </xdr:to>
    <xdr:cxnSp macro="">
      <xdr:nvCxnSpPr>
        <xdr:cNvPr id="260" name="直線コネクタ 259"/>
        <xdr:cNvCxnSpPr/>
      </xdr:nvCxnSpPr>
      <xdr:spPr>
        <a:xfrm>
          <a:off x="15290800" y="146394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66221</xdr:rowOff>
    </xdr:to>
    <xdr:cxnSp macro="">
      <xdr:nvCxnSpPr>
        <xdr:cNvPr id="263" name="直線コネクタ 262"/>
        <xdr:cNvCxnSpPr/>
      </xdr:nvCxnSpPr>
      <xdr:spPr>
        <a:xfrm>
          <a:off x="14401800" y="144671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152400</xdr:rowOff>
    </xdr:to>
    <xdr:cxnSp macro="">
      <xdr:nvCxnSpPr>
        <xdr:cNvPr id="266" name="直線コネクタ 265"/>
        <xdr:cNvCxnSpPr/>
      </xdr:nvCxnSpPr>
      <xdr:spPr>
        <a:xfrm flipV="1">
          <a:off x="13512800" y="1446711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6" name="楕円 275"/>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7"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9" name="テキスト ボックス 278"/>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年間で職員数△</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人を目標に掲げ、平成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年度に目標を達成した。しかしながら、消防業務を単独で行っていることや県北地域の人口が顕著に減少していることなどから、類似団体内平均値を上回っている。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今後も、事務の効率化を図りながら、引き続き適正な定員管理に努めていく。</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98788</xdr:rowOff>
    </xdr:from>
    <xdr:to>
      <xdr:col>81</xdr:col>
      <xdr:colOff>44450</xdr:colOff>
      <xdr:row>63</xdr:row>
      <xdr:rowOff>102235</xdr:rowOff>
    </xdr:to>
    <xdr:cxnSp macro="">
      <xdr:nvCxnSpPr>
        <xdr:cNvPr id="322" name="直線コネクタ 321"/>
        <xdr:cNvCxnSpPr/>
      </xdr:nvCxnSpPr>
      <xdr:spPr>
        <a:xfrm>
          <a:off x="16179800" y="1090013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47081</xdr:rowOff>
    </xdr:from>
    <xdr:to>
      <xdr:col>77</xdr:col>
      <xdr:colOff>44450</xdr:colOff>
      <xdr:row>63</xdr:row>
      <xdr:rowOff>98788</xdr:rowOff>
    </xdr:to>
    <xdr:cxnSp macro="">
      <xdr:nvCxnSpPr>
        <xdr:cNvPr id="325" name="直線コネクタ 324"/>
        <xdr:cNvCxnSpPr/>
      </xdr:nvCxnSpPr>
      <xdr:spPr>
        <a:xfrm>
          <a:off x="15290800" y="1084843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45357</xdr:rowOff>
    </xdr:from>
    <xdr:to>
      <xdr:col>72</xdr:col>
      <xdr:colOff>203200</xdr:colOff>
      <xdr:row>63</xdr:row>
      <xdr:rowOff>47081</xdr:rowOff>
    </xdr:to>
    <xdr:cxnSp macro="">
      <xdr:nvCxnSpPr>
        <xdr:cNvPr id="328" name="直線コネクタ 327"/>
        <xdr:cNvCxnSpPr/>
      </xdr:nvCxnSpPr>
      <xdr:spPr>
        <a:xfrm>
          <a:off x="14401800" y="1084670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40187</xdr:rowOff>
    </xdr:from>
    <xdr:to>
      <xdr:col>68</xdr:col>
      <xdr:colOff>152400</xdr:colOff>
      <xdr:row>63</xdr:row>
      <xdr:rowOff>45357</xdr:rowOff>
    </xdr:to>
    <xdr:cxnSp macro="">
      <xdr:nvCxnSpPr>
        <xdr:cNvPr id="331" name="直線コネクタ 330"/>
        <xdr:cNvCxnSpPr/>
      </xdr:nvCxnSpPr>
      <xdr:spPr>
        <a:xfrm>
          <a:off x="13512800" y="1084153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51435</xdr:rowOff>
    </xdr:from>
    <xdr:to>
      <xdr:col>81</xdr:col>
      <xdr:colOff>95250</xdr:colOff>
      <xdr:row>63</xdr:row>
      <xdr:rowOff>153035</xdr:rowOff>
    </xdr:to>
    <xdr:sp macro="" textlink="">
      <xdr:nvSpPr>
        <xdr:cNvPr id="341" name="楕円 340"/>
        <xdr:cNvSpPr/>
      </xdr:nvSpPr>
      <xdr:spPr>
        <a:xfrm>
          <a:off x="16967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23512</xdr:rowOff>
    </xdr:from>
    <xdr:ext cx="762000" cy="259045"/>
    <xdr:sp macro="" textlink="">
      <xdr:nvSpPr>
        <xdr:cNvPr id="342" name="定員管理の状況該当値テキスト"/>
        <xdr:cNvSpPr txBox="1"/>
      </xdr:nvSpPr>
      <xdr:spPr>
        <a:xfrm>
          <a:off x="17106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47988</xdr:rowOff>
    </xdr:from>
    <xdr:to>
      <xdr:col>77</xdr:col>
      <xdr:colOff>95250</xdr:colOff>
      <xdr:row>63</xdr:row>
      <xdr:rowOff>149588</xdr:rowOff>
    </xdr:to>
    <xdr:sp macro="" textlink="">
      <xdr:nvSpPr>
        <xdr:cNvPr id="343" name="楕円 342"/>
        <xdr:cNvSpPr/>
      </xdr:nvSpPr>
      <xdr:spPr>
        <a:xfrm>
          <a:off x="16129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134365</xdr:rowOff>
    </xdr:from>
    <xdr:ext cx="736600" cy="259045"/>
    <xdr:sp macro="" textlink="">
      <xdr:nvSpPr>
        <xdr:cNvPr id="344" name="テキスト ボックス 343"/>
        <xdr:cNvSpPr txBox="1"/>
      </xdr:nvSpPr>
      <xdr:spPr>
        <a:xfrm>
          <a:off x="15798800" y="1093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167731</xdr:rowOff>
    </xdr:from>
    <xdr:to>
      <xdr:col>73</xdr:col>
      <xdr:colOff>44450</xdr:colOff>
      <xdr:row>63</xdr:row>
      <xdr:rowOff>97881</xdr:rowOff>
    </xdr:to>
    <xdr:sp macro="" textlink="">
      <xdr:nvSpPr>
        <xdr:cNvPr id="345" name="楕円 344"/>
        <xdr:cNvSpPr/>
      </xdr:nvSpPr>
      <xdr:spPr>
        <a:xfrm>
          <a:off x="15240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46" name="テキスト ボックス 345"/>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166007</xdr:rowOff>
    </xdr:from>
    <xdr:to>
      <xdr:col>68</xdr:col>
      <xdr:colOff>203200</xdr:colOff>
      <xdr:row>63</xdr:row>
      <xdr:rowOff>96157</xdr:rowOff>
    </xdr:to>
    <xdr:sp macro="" textlink="">
      <xdr:nvSpPr>
        <xdr:cNvPr id="347" name="楕円 346"/>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80934</xdr:rowOff>
    </xdr:from>
    <xdr:ext cx="762000" cy="259045"/>
    <xdr:sp macro="" textlink="">
      <xdr:nvSpPr>
        <xdr:cNvPr id="348" name="テキスト ボックス 347"/>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160837</xdr:rowOff>
    </xdr:from>
    <xdr:to>
      <xdr:col>64</xdr:col>
      <xdr:colOff>152400</xdr:colOff>
      <xdr:row>63</xdr:row>
      <xdr:rowOff>90987</xdr:rowOff>
    </xdr:to>
    <xdr:sp macro="" textlink="">
      <xdr:nvSpPr>
        <xdr:cNvPr id="349" name="楕円 348"/>
        <xdr:cNvSpPr/>
      </xdr:nvSpPr>
      <xdr:spPr>
        <a:xfrm>
          <a:off x="13462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101164</xdr:rowOff>
    </xdr:from>
    <xdr:ext cx="762000" cy="259045"/>
    <xdr:sp macro="" textlink="">
      <xdr:nvSpPr>
        <xdr:cNvPr id="350" name="テキスト ボックス 349"/>
        <xdr:cNvSpPr txBox="1"/>
      </xdr:nvSpPr>
      <xdr:spPr>
        <a:xfrm>
          <a:off x="13131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年度における土地開発公社債務解消に加え、平成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年度には第三セクター等改革推進債発行による高萩市住宅公社の債務解消を実施したことにより比率は上昇したが、元利償還金は平成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年度をピークに減少している。平成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年度からは日立・高萩広域下水道組合の法適化に伴い出資金が準元利償還金の算定から除外され、比率が減少した。平成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年度の比率（平成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年度の平均）は、平成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年度の比率（平成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年度の平均）に比べ、法適化以前の高い比率であった平成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年度分が外れたため、前年度より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今後は、施設の更新等のための地方債発行も想定されるので、資金調達に際しては慎重に行っていく必要がある。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84244</xdr:rowOff>
    </xdr:to>
    <xdr:cxnSp macro="">
      <xdr:nvCxnSpPr>
        <xdr:cNvPr id="384" name="直線コネクタ 383"/>
        <xdr:cNvCxnSpPr/>
      </xdr:nvCxnSpPr>
      <xdr:spPr>
        <a:xfrm flipV="1">
          <a:off x="16179800" y="702521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156633</xdr:rowOff>
    </xdr:to>
    <xdr:cxnSp macro="">
      <xdr:nvCxnSpPr>
        <xdr:cNvPr id="387" name="直線コネクタ 386"/>
        <xdr:cNvCxnSpPr/>
      </xdr:nvCxnSpPr>
      <xdr:spPr>
        <a:xfrm flipV="1">
          <a:off x="15290800" y="71136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138006</xdr:rowOff>
    </xdr:to>
    <xdr:cxnSp macro="">
      <xdr:nvCxnSpPr>
        <xdr:cNvPr id="390" name="直線コネクタ 389"/>
        <xdr:cNvCxnSpPr/>
      </xdr:nvCxnSpPr>
      <xdr:spPr>
        <a:xfrm flipV="1">
          <a:off x="14401800" y="71860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46990</xdr:rowOff>
    </xdr:to>
    <xdr:cxnSp macro="">
      <xdr:nvCxnSpPr>
        <xdr:cNvPr id="393" name="直線コネクタ 392"/>
        <xdr:cNvCxnSpPr/>
      </xdr:nvCxnSpPr>
      <xdr:spPr>
        <a:xfrm flipV="1">
          <a:off x="13512800" y="73389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3" name="楕円 402"/>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404"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5" name="楕円 404"/>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6" name="テキスト ボックス 405"/>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7" name="楕円 406"/>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8" name="テキスト ボックス 407"/>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9" name="楕円 408"/>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10" name="テキスト ボックス 409"/>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11" name="楕円 410"/>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2" name="テキスト ボックス 411"/>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年度の土地開発公社経営健全化債の発行（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百万円）及び平成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年度の住宅公社破産手続き開始に伴う三セク債の発行（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4,678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百万円）等により将来負担比率は類似団体内平均値と比較して高い水準で推移していたが、平成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年度は、土地開発公社経営健全化債が償還終了となったことや日立・高萩広域下水道組合に係る地方債残高の減等により、前年度と比較すると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b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今後は、地方債の償還が進み、指標は減少傾向で推移する見込みであるが、充当可能基金や地方債の借入の状況も大きく影響するため、引き続き、資金調達に際しては慎重に行っていく。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111675</xdr:rowOff>
    </xdr:from>
    <xdr:to>
      <xdr:col>81</xdr:col>
      <xdr:colOff>44450</xdr:colOff>
      <xdr:row>17</xdr:row>
      <xdr:rowOff>89027</xdr:rowOff>
    </xdr:to>
    <xdr:cxnSp macro="">
      <xdr:nvCxnSpPr>
        <xdr:cNvPr id="446" name="直線コネクタ 445"/>
        <xdr:cNvCxnSpPr/>
      </xdr:nvCxnSpPr>
      <xdr:spPr>
        <a:xfrm flipV="1">
          <a:off x="16179800" y="2854875"/>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84201</xdr:rowOff>
    </xdr:from>
    <xdr:to>
      <xdr:col>77</xdr:col>
      <xdr:colOff>44450</xdr:colOff>
      <xdr:row>17</xdr:row>
      <xdr:rowOff>89027</xdr:rowOff>
    </xdr:to>
    <xdr:cxnSp macro="">
      <xdr:nvCxnSpPr>
        <xdr:cNvPr id="449" name="直線コネクタ 448"/>
        <xdr:cNvCxnSpPr/>
      </xdr:nvCxnSpPr>
      <xdr:spPr>
        <a:xfrm>
          <a:off x="15290800" y="299885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84201</xdr:rowOff>
    </xdr:from>
    <xdr:to>
      <xdr:col>72</xdr:col>
      <xdr:colOff>203200</xdr:colOff>
      <xdr:row>18</xdr:row>
      <xdr:rowOff>161290</xdr:rowOff>
    </xdr:to>
    <xdr:cxnSp macro="">
      <xdr:nvCxnSpPr>
        <xdr:cNvPr id="452" name="直線コネクタ 451"/>
        <xdr:cNvCxnSpPr/>
      </xdr:nvCxnSpPr>
      <xdr:spPr>
        <a:xfrm flipV="1">
          <a:off x="14401800" y="2998851"/>
          <a:ext cx="889000" cy="2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161290</xdr:rowOff>
    </xdr:from>
    <xdr:to>
      <xdr:col>68</xdr:col>
      <xdr:colOff>152400</xdr:colOff>
      <xdr:row>19</xdr:row>
      <xdr:rowOff>36491</xdr:rowOff>
    </xdr:to>
    <xdr:cxnSp macro="">
      <xdr:nvCxnSpPr>
        <xdr:cNvPr id="455" name="直線コネクタ 454"/>
        <xdr:cNvCxnSpPr/>
      </xdr:nvCxnSpPr>
      <xdr:spPr>
        <a:xfrm flipV="1">
          <a:off x="13512800" y="3247390"/>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60875</xdr:rowOff>
    </xdr:from>
    <xdr:to>
      <xdr:col>81</xdr:col>
      <xdr:colOff>95250</xdr:colOff>
      <xdr:row>16</xdr:row>
      <xdr:rowOff>162475</xdr:rowOff>
    </xdr:to>
    <xdr:sp macro="" textlink="">
      <xdr:nvSpPr>
        <xdr:cNvPr id="465" name="楕円 464"/>
        <xdr:cNvSpPr/>
      </xdr:nvSpPr>
      <xdr:spPr>
        <a:xfrm>
          <a:off x="169672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32952</xdr:rowOff>
    </xdr:from>
    <xdr:ext cx="762000" cy="259045"/>
    <xdr:sp macro="" textlink="">
      <xdr:nvSpPr>
        <xdr:cNvPr id="466" name="将来負担の状況該当値テキスト"/>
        <xdr:cNvSpPr txBox="1"/>
      </xdr:nvSpPr>
      <xdr:spPr>
        <a:xfrm>
          <a:off x="17106900" y="27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38227</xdr:rowOff>
    </xdr:from>
    <xdr:to>
      <xdr:col>77</xdr:col>
      <xdr:colOff>95250</xdr:colOff>
      <xdr:row>17</xdr:row>
      <xdr:rowOff>139827</xdr:rowOff>
    </xdr:to>
    <xdr:sp macro="" textlink="">
      <xdr:nvSpPr>
        <xdr:cNvPr id="467" name="楕円 466"/>
        <xdr:cNvSpPr/>
      </xdr:nvSpPr>
      <xdr:spPr>
        <a:xfrm>
          <a:off x="16129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124604</xdr:rowOff>
    </xdr:from>
    <xdr:ext cx="736600" cy="259045"/>
    <xdr:sp macro="" textlink="">
      <xdr:nvSpPr>
        <xdr:cNvPr id="468" name="テキスト ボックス 467"/>
        <xdr:cNvSpPr txBox="1"/>
      </xdr:nvSpPr>
      <xdr:spPr>
        <a:xfrm>
          <a:off x="15798800" y="3039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33401</xdr:rowOff>
    </xdr:from>
    <xdr:to>
      <xdr:col>73</xdr:col>
      <xdr:colOff>44450</xdr:colOff>
      <xdr:row>17</xdr:row>
      <xdr:rowOff>135001</xdr:rowOff>
    </xdr:to>
    <xdr:sp macro="" textlink="">
      <xdr:nvSpPr>
        <xdr:cNvPr id="469" name="楕円 468"/>
        <xdr:cNvSpPr/>
      </xdr:nvSpPr>
      <xdr:spPr>
        <a:xfrm>
          <a:off x="15240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119778</xdr:rowOff>
    </xdr:from>
    <xdr:ext cx="762000" cy="259045"/>
    <xdr:sp macro="" textlink="">
      <xdr:nvSpPr>
        <xdr:cNvPr id="470" name="テキスト ボックス 469"/>
        <xdr:cNvSpPr txBox="1"/>
      </xdr:nvSpPr>
      <xdr:spPr>
        <a:xfrm>
          <a:off x="14909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110490</xdr:rowOff>
    </xdr:from>
    <xdr:to>
      <xdr:col>68</xdr:col>
      <xdr:colOff>203200</xdr:colOff>
      <xdr:row>19</xdr:row>
      <xdr:rowOff>40640</xdr:rowOff>
    </xdr:to>
    <xdr:sp macro="" textlink="">
      <xdr:nvSpPr>
        <xdr:cNvPr id="471" name="楕円 470"/>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25417</xdr:rowOff>
    </xdr:from>
    <xdr:ext cx="762000" cy="259045"/>
    <xdr:sp macro="" textlink="">
      <xdr:nvSpPr>
        <xdr:cNvPr id="472" name="テキスト ボックス 471"/>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157141</xdr:rowOff>
    </xdr:from>
    <xdr:to>
      <xdr:col>64</xdr:col>
      <xdr:colOff>152400</xdr:colOff>
      <xdr:row>19</xdr:row>
      <xdr:rowOff>87292</xdr:rowOff>
    </xdr:to>
    <xdr:sp macro="" textlink="">
      <xdr:nvSpPr>
        <xdr:cNvPr id="473" name="楕円 472"/>
        <xdr:cNvSpPr/>
      </xdr:nvSpPr>
      <xdr:spPr>
        <a:xfrm>
          <a:off x="13462000" y="3243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72068</xdr:rowOff>
    </xdr:from>
    <xdr:ext cx="762000" cy="259045"/>
    <xdr:sp macro="" textlink="">
      <xdr:nvSpPr>
        <xdr:cNvPr id="474" name="テキスト ボックス 473"/>
        <xdr:cNvSpPr txBox="1"/>
      </xdr:nvSpPr>
      <xdr:spPr>
        <a:xfrm>
          <a:off x="13131800" y="332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28,768
28,610
193.58
12,766,336
12,267,335
465,795
7,247,267
14,004,451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ポイントの増となり、類似団体内平均値との比較では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年度は、事業費支弁人件費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百万円の減等により職員給が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百万円の増となったことが影響し、経常経費充当一財が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年度までに平成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人の職員数削減を進め経費削減を図ってきたが、今後、会計年度任用職員制度が新設されることも踏まえ、民間委託等を進めながら抑制を図る。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51562</xdr:rowOff>
    </xdr:from>
    <xdr:to>
      <xdr:col>24</xdr:col>
      <xdr:colOff>25400</xdr:colOff>
      <xdr:row>42</xdr:row>
      <xdr:rowOff>8128</xdr:rowOff>
    </xdr:to>
    <xdr:cxnSp macro="">
      <xdr:nvCxnSpPr>
        <xdr:cNvPr id="64" name="直線コネクタ 63"/>
        <xdr:cNvCxnSpPr/>
      </xdr:nvCxnSpPr>
      <xdr:spPr>
        <a:xfrm>
          <a:off x="3987800" y="708101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51562</xdr:rowOff>
    </xdr:from>
    <xdr:to>
      <xdr:col>19</xdr:col>
      <xdr:colOff>187325</xdr:colOff>
      <xdr:row>41</xdr:row>
      <xdr:rowOff>115570</xdr:rowOff>
    </xdr:to>
    <xdr:cxnSp macro="">
      <xdr:nvCxnSpPr>
        <xdr:cNvPr id="67" name="直線コネクタ 66"/>
        <xdr:cNvCxnSpPr/>
      </xdr:nvCxnSpPr>
      <xdr:spPr>
        <a:xfrm flipV="1">
          <a:off x="3098800" y="7081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168148</xdr:rowOff>
    </xdr:from>
    <xdr:to>
      <xdr:col>15</xdr:col>
      <xdr:colOff>98425</xdr:colOff>
      <xdr:row>41</xdr:row>
      <xdr:rowOff>115570</xdr:rowOff>
    </xdr:to>
    <xdr:cxnSp macro="">
      <xdr:nvCxnSpPr>
        <xdr:cNvPr id="70" name="直線コネクタ 69"/>
        <xdr:cNvCxnSpPr/>
      </xdr:nvCxnSpPr>
      <xdr:spPr>
        <a:xfrm>
          <a:off x="2209800" y="70261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168148</xdr:rowOff>
    </xdr:from>
    <xdr:to>
      <xdr:col>11</xdr:col>
      <xdr:colOff>9525</xdr:colOff>
      <xdr:row>42</xdr:row>
      <xdr:rowOff>8128</xdr:rowOff>
    </xdr:to>
    <xdr:cxnSp macro="">
      <xdr:nvCxnSpPr>
        <xdr:cNvPr id="73" name="直線コネクタ 72"/>
        <xdr:cNvCxnSpPr/>
      </xdr:nvCxnSpPr>
      <xdr:spPr>
        <a:xfrm flipV="1">
          <a:off x="1320800" y="702614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128778</xdr:rowOff>
    </xdr:from>
    <xdr:to>
      <xdr:col>24</xdr:col>
      <xdr:colOff>76200</xdr:colOff>
      <xdr:row>42</xdr:row>
      <xdr:rowOff>58928</xdr:rowOff>
    </xdr:to>
    <xdr:sp macro="" textlink="">
      <xdr:nvSpPr>
        <xdr:cNvPr id="83" name="楕円 82"/>
        <xdr:cNvSpPr/>
      </xdr:nvSpPr>
      <xdr:spPr>
        <a:xfrm>
          <a:off x="4775200" y="71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37355</xdr:rowOff>
    </xdr:from>
    <xdr:ext cx="762000" cy="259045"/>
    <xdr:sp macro="" textlink="">
      <xdr:nvSpPr>
        <xdr:cNvPr id="84" name="人件費該当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762</xdr:rowOff>
    </xdr:from>
    <xdr:to>
      <xdr:col>20</xdr:col>
      <xdr:colOff>38100</xdr:colOff>
      <xdr:row>41</xdr:row>
      <xdr:rowOff>102362</xdr:rowOff>
    </xdr:to>
    <xdr:sp macro="" textlink="">
      <xdr:nvSpPr>
        <xdr:cNvPr id="85" name="楕円 84"/>
        <xdr:cNvSpPr/>
      </xdr:nvSpPr>
      <xdr:spPr>
        <a:xfrm>
          <a:off x="3937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87139</xdr:rowOff>
    </xdr:from>
    <xdr:ext cx="736600" cy="259045"/>
    <xdr:sp macro="" textlink="">
      <xdr:nvSpPr>
        <xdr:cNvPr id="86" name="テキスト ボックス 85"/>
        <xdr:cNvSpPr txBox="1"/>
      </xdr:nvSpPr>
      <xdr:spPr>
        <a:xfrm>
          <a:off x="3606800" y="71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64770</xdr:rowOff>
    </xdr:from>
    <xdr:to>
      <xdr:col>15</xdr:col>
      <xdr:colOff>149225</xdr:colOff>
      <xdr:row>41</xdr:row>
      <xdr:rowOff>166370</xdr:rowOff>
    </xdr:to>
    <xdr:sp macro="" textlink="">
      <xdr:nvSpPr>
        <xdr:cNvPr id="87" name="楕円 86"/>
        <xdr:cNvSpPr/>
      </xdr:nvSpPr>
      <xdr:spPr>
        <a:xfrm>
          <a:off x="3048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151147</xdr:rowOff>
    </xdr:from>
    <xdr:ext cx="762000" cy="259045"/>
    <xdr:sp macro="" textlink="">
      <xdr:nvSpPr>
        <xdr:cNvPr id="88" name="テキスト ボックス 87"/>
        <xdr:cNvSpPr txBox="1"/>
      </xdr:nvSpPr>
      <xdr:spPr>
        <a:xfrm>
          <a:off x="2717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117348</xdr:rowOff>
    </xdr:from>
    <xdr:to>
      <xdr:col>11</xdr:col>
      <xdr:colOff>60325</xdr:colOff>
      <xdr:row>41</xdr:row>
      <xdr:rowOff>47498</xdr:rowOff>
    </xdr:to>
    <xdr:sp macro="" textlink="">
      <xdr:nvSpPr>
        <xdr:cNvPr id="89" name="楕円 88"/>
        <xdr:cNvSpPr/>
      </xdr:nvSpPr>
      <xdr:spPr>
        <a:xfrm>
          <a:off x="2159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32275</xdr:rowOff>
    </xdr:from>
    <xdr:ext cx="762000" cy="259045"/>
    <xdr:sp macro="" textlink="">
      <xdr:nvSpPr>
        <xdr:cNvPr id="90" name="テキスト ボックス 89"/>
        <xdr:cNvSpPr txBox="1"/>
      </xdr:nvSpPr>
      <xdr:spPr>
        <a:xfrm>
          <a:off x="1828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128778</xdr:rowOff>
    </xdr:from>
    <xdr:to>
      <xdr:col>6</xdr:col>
      <xdr:colOff>171450</xdr:colOff>
      <xdr:row>42</xdr:row>
      <xdr:rowOff>58928</xdr:rowOff>
    </xdr:to>
    <xdr:sp macro="" textlink="">
      <xdr:nvSpPr>
        <xdr:cNvPr id="91" name="楕円 90"/>
        <xdr:cNvSpPr/>
      </xdr:nvSpPr>
      <xdr:spPr>
        <a:xfrm>
          <a:off x="1270000" y="71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43705</xdr:rowOff>
    </xdr:from>
    <xdr:ext cx="762000" cy="259045"/>
    <xdr:sp macro="" textlink="">
      <xdr:nvSpPr>
        <xdr:cNvPr id="92" name="テキスト ボックス 91"/>
        <xdr:cNvSpPr txBox="1"/>
      </xdr:nvSpPr>
      <xdr:spPr>
        <a:xfrm>
          <a:off x="939800" y="72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物件費に係る経常収支比率は、前年度と横ばいであるが、類似団体内平均値との比較では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年度は、学校給食センター管理運営経費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百万円の増、災害対策経費（防災行政無線保守管理委託等）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百万円の増等により経常経費充当一財が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職員数削減により委託料の増加等が見込まれることから、公共施設等総合管理計画や統一的な基準による財務書類などを有効に活用しながら、引き続き施設管理の見直し等により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16</xdr:row>
      <xdr:rowOff>114300</xdr:rowOff>
    </xdr:to>
    <xdr:cxnSp macro="">
      <xdr:nvCxnSpPr>
        <xdr:cNvPr id="125" name="直線コネクタ 124"/>
        <xdr:cNvCxnSpPr/>
      </xdr:nvCxnSpPr>
      <xdr:spPr>
        <a:xfrm>
          <a:off x="15671800" y="285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114300</xdr:rowOff>
    </xdr:to>
    <xdr:cxnSp macro="">
      <xdr:nvCxnSpPr>
        <xdr:cNvPr id="128" name="直線コネクタ 127"/>
        <xdr:cNvCxnSpPr/>
      </xdr:nvCxnSpPr>
      <xdr:spPr>
        <a:xfrm>
          <a:off x="14782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63500</xdr:rowOff>
    </xdr:to>
    <xdr:cxnSp macro="">
      <xdr:nvCxnSpPr>
        <xdr:cNvPr id="131" name="直線コネクタ 130"/>
        <xdr:cNvCxnSpPr/>
      </xdr:nvCxnSpPr>
      <xdr:spPr>
        <a:xfrm>
          <a:off x="13893800" y="273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15</xdr:row>
      <xdr:rowOff>158750</xdr:rowOff>
    </xdr:to>
    <xdr:cxnSp macro="">
      <xdr:nvCxnSpPr>
        <xdr:cNvPr id="134" name="直線コネクタ 133"/>
        <xdr:cNvCxnSpPr/>
      </xdr:nvCxnSpPr>
      <xdr:spPr>
        <a:xfrm>
          <a:off x="13004800" y="269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4" name="楕円 143"/>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5" name="物件費該当値テキスト"/>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6" name="楕円 145"/>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47" name="テキスト ボックス 146"/>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48" name="楕円 147"/>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49" name="テキスト ボックス 148"/>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0" name="楕円 149"/>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1" name="テキスト ボックス 150"/>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2" name="楕円 151"/>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3" name="テキスト ボックス 152"/>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ポイントの減となったものの、類似団体内平均値との比較では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年度は、生活保護費のうち医療扶助費が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百万円の減となったこと等により経常経費充当一財が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百万円の減となった。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少子高齢化に伴い、高齢者に係る医療費・介護費用の増が今後も見込まれる。また、生活保護費については、引き続き厳正な受給資格審査を継続し適正支給に努めていく。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143328</xdr:rowOff>
    </xdr:to>
    <xdr:cxnSp macro="">
      <xdr:nvCxnSpPr>
        <xdr:cNvPr id="188" name="直線コネクタ 187"/>
        <xdr:cNvCxnSpPr/>
      </xdr:nvCxnSpPr>
      <xdr:spPr>
        <a:xfrm flipV="1">
          <a:off x="3987800" y="100057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143328</xdr:rowOff>
    </xdr:to>
    <xdr:cxnSp macro="">
      <xdr:nvCxnSpPr>
        <xdr:cNvPr id="191" name="直線コネクタ 190"/>
        <xdr:cNvCxnSpPr/>
      </xdr:nvCxnSpPr>
      <xdr:spPr>
        <a:xfrm>
          <a:off x="3098800" y="99241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151493</xdr:rowOff>
    </xdr:to>
    <xdr:cxnSp macro="">
      <xdr:nvCxnSpPr>
        <xdr:cNvPr id="194" name="直線コネクタ 193"/>
        <xdr:cNvCxnSpPr/>
      </xdr:nvCxnSpPr>
      <xdr:spPr>
        <a:xfrm>
          <a:off x="2209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69850</xdr:rowOff>
    </xdr:to>
    <xdr:cxnSp macro="">
      <xdr:nvCxnSpPr>
        <xdr:cNvPr id="197" name="直線コネクタ 196"/>
        <xdr:cNvCxnSpPr/>
      </xdr:nvCxnSpPr>
      <xdr:spPr>
        <a:xfrm>
          <a:off x="1320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7" name="楕円 206"/>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8"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09" name="楕円 208"/>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0" name="テキスト ボックス 209"/>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1" name="楕円 210"/>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2" name="テキスト ボックス 211"/>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その他に係る経常収支比率は、類似団体内平均値を大きく上回る状況が続いていたが、平成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年度からは、日立・高萩広域下水道組合の法適化に伴い繰出金から補助費等での支出への振替え等により大きく数値が減少した。その後は、横ばいで推移していることから、平成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年度は、類似団体内平均値を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少子高齢化により、医療費や介護費用の増加等により国民健康保険事業特別会計や介護保険事業特別会計等への繰出金の増加が懸念されるが、疾病の早期発見・早期治療を図るなど、長期的な医療費の抑制等に努め、普通会計の負担額軽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56</xdr:row>
      <xdr:rowOff>142240</xdr:rowOff>
    </xdr:to>
    <xdr:cxnSp macro="">
      <xdr:nvCxnSpPr>
        <xdr:cNvPr id="249" name="直線コネクタ 248"/>
        <xdr:cNvCxnSpPr/>
      </xdr:nvCxnSpPr>
      <xdr:spPr>
        <a:xfrm>
          <a:off x="15671800" y="9743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142240</xdr:rowOff>
    </xdr:to>
    <xdr:cxnSp macro="">
      <xdr:nvCxnSpPr>
        <xdr:cNvPr id="252" name="直線コネクタ 251"/>
        <xdr:cNvCxnSpPr/>
      </xdr:nvCxnSpPr>
      <xdr:spPr>
        <a:xfrm>
          <a:off x="14782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60</xdr:row>
      <xdr:rowOff>20320</xdr:rowOff>
    </xdr:to>
    <xdr:cxnSp macro="">
      <xdr:nvCxnSpPr>
        <xdr:cNvPr id="255" name="直線コネクタ 254"/>
        <xdr:cNvCxnSpPr/>
      </xdr:nvCxnSpPr>
      <xdr:spPr>
        <a:xfrm flipV="1">
          <a:off x="13893800" y="97282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20320</xdr:rowOff>
    </xdr:from>
    <xdr:to>
      <xdr:col>69</xdr:col>
      <xdr:colOff>92075</xdr:colOff>
      <xdr:row>60</xdr:row>
      <xdr:rowOff>20320</xdr:rowOff>
    </xdr:to>
    <xdr:cxnSp macro="">
      <xdr:nvCxnSpPr>
        <xdr:cNvPr id="258" name="直線コネクタ 257"/>
        <xdr:cNvCxnSpPr/>
      </xdr:nvCxnSpPr>
      <xdr:spPr>
        <a:xfrm>
          <a:off x="13004800" y="1030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8" name="楕円 267"/>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69"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74" name="楕円 273"/>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5" name="テキスト ボックス 274"/>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140970</xdr:rowOff>
    </xdr:from>
    <xdr:to>
      <xdr:col>65</xdr:col>
      <xdr:colOff>53975</xdr:colOff>
      <xdr:row>60</xdr:row>
      <xdr:rowOff>71120</xdr:rowOff>
    </xdr:to>
    <xdr:sp macro="" textlink="">
      <xdr:nvSpPr>
        <xdr:cNvPr id="276" name="楕円 275"/>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55897</xdr:rowOff>
    </xdr:from>
    <xdr:ext cx="762000" cy="259045"/>
    <xdr:sp macro="" textlink="">
      <xdr:nvSpPr>
        <xdr:cNvPr id="277" name="テキスト ボックス 276"/>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補助費等における経常収支比率は、行財政健全化計画に着手した平成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年度から減少傾向にあるが、平成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年度からは、日立・高萩広域下水道組合の法適化に伴い繰出金から補助費等での支出への振替え等により大きく数値が上昇した。平成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年度は、情報化推進経費（茨城県市町村共同システム整備運営協議会負担金等）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百万円の減等により、前年度と比較して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今後は、現在進めているごみ処理施設に係る一部事務組合負担金も見込まれるため、引き続き補助金等の必要性と効果を検証し増加抑制に努めていく。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56134</xdr:rowOff>
    </xdr:to>
    <xdr:cxnSp macro="">
      <xdr:nvCxnSpPr>
        <xdr:cNvPr id="307" name="直線コネクタ 306"/>
        <xdr:cNvCxnSpPr/>
      </xdr:nvCxnSpPr>
      <xdr:spPr>
        <a:xfrm flipV="1">
          <a:off x="15671800" y="60523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65278</xdr:rowOff>
    </xdr:to>
    <xdr:cxnSp macro="">
      <xdr:nvCxnSpPr>
        <xdr:cNvPr id="310" name="直線コネクタ 309"/>
        <xdr:cNvCxnSpPr/>
      </xdr:nvCxnSpPr>
      <xdr:spPr>
        <a:xfrm flipV="1">
          <a:off x="14782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170434</xdr:rowOff>
    </xdr:from>
    <xdr:to>
      <xdr:col>73</xdr:col>
      <xdr:colOff>180975</xdr:colOff>
      <xdr:row>35</xdr:row>
      <xdr:rowOff>65278</xdr:rowOff>
    </xdr:to>
    <xdr:cxnSp macro="">
      <xdr:nvCxnSpPr>
        <xdr:cNvPr id="313" name="直線コネクタ 312"/>
        <xdr:cNvCxnSpPr/>
      </xdr:nvCxnSpPr>
      <xdr:spPr>
        <a:xfrm>
          <a:off x="13893800" y="582828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170434</xdr:rowOff>
    </xdr:from>
    <xdr:to>
      <xdr:col>69</xdr:col>
      <xdr:colOff>92075</xdr:colOff>
      <xdr:row>34</xdr:row>
      <xdr:rowOff>12700</xdr:rowOff>
    </xdr:to>
    <xdr:cxnSp macro="">
      <xdr:nvCxnSpPr>
        <xdr:cNvPr id="316" name="直線コネクタ 315"/>
        <xdr:cNvCxnSpPr/>
      </xdr:nvCxnSpPr>
      <xdr:spPr>
        <a:xfrm flipV="1">
          <a:off x="13004800" y="5828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6" name="楕円 325"/>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7"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8" name="楕円 327"/>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9" name="テキスト ボックス 328"/>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0" name="楕円 329"/>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1" name="テキスト ボックス 330"/>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119634</xdr:rowOff>
    </xdr:from>
    <xdr:to>
      <xdr:col>69</xdr:col>
      <xdr:colOff>142875</xdr:colOff>
      <xdr:row>34</xdr:row>
      <xdr:rowOff>49784</xdr:rowOff>
    </xdr:to>
    <xdr:sp macro="" textlink="">
      <xdr:nvSpPr>
        <xdr:cNvPr id="332" name="楕円 331"/>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59961</xdr:rowOff>
    </xdr:from>
    <xdr:ext cx="762000" cy="259045"/>
    <xdr:sp macro="" textlink="">
      <xdr:nvSpPr>
        <xdr:cNvPr id="333" name="テキスト ボックス 332"/>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4" name="楕円 333"/>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35" name="テキスト ボックス 334"/>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公債費に係る経常収支比率は、前年度と比較すると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ポイントの減となったものの、類似団体内平均値との比較では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年度は、土地開発公社経営健全化債が償還終了し、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百万円の減となったことにより、公債費全体で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しかし、令和元年度より本庁舎災害復旧事業債の元金償還が開始となるほか、ごみ処理施設整備や幼保一元化を進めるための認定こども園整備等による新たな地方債発行が見込まれるため、引き続き投資的経費の抑制を図り、既存事業の徹底的な見直しと事業の再構築により圧縮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14332</xdr:rowOff>
    </xdr:from>
    <xdr:to>
      <xdr:col>24</xdr:col>
      <xdr:colOff>25400</xdr:colOff>
      <xdr:row>79</xdr:row>
      <xdr:rowOff>60052</xdr:rowOff>
    </xdr:to>
    <xdr:cxnSp macro="">
      <xdr:nvCxnSpPr>
        <xdr:cNvPr id="370" name="直線コネクタ 369"/>
        <xdr:cNvCxnSpPr/>
      </xdr:nvCxnSpPr>
      <xdr:spPr>
        <a:xfrm flipV="1">
          <a:off x="3987800" y="135588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20864</xdr:rowOff>
    </xdr:from>
    <xdr:to>
      <xdr:col>19</xdr:col>
      <xdr:colOff>187325</xdr:colOff>
      <xdr:row>79</xdr:row>
      <xdr:rowOff>60052</xdr:rowOff>
    </xdr:to>
    <xdr:cxnSp macro="">
      <xdr:nvCxnSpPr>
        <xdr:cNvPr id="373" name="直線コネクタ 372"/>
        <xdr:cNvCxnSpPr/>
      </xdr:nvCxnSpPr>
      <xdr:spPr>
        <a:xfrm>
          <a:off x="3098800" y="135654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7801</xdr:rowOff>
    </xdr:from>
    <xdr:to>
      <xdr:col>15</xdr:col>
      <xdr:colOff>98425</xdr:colOff>
      <xdr:row>79</xdr:row>
      <xdr:rowOff>20864</xdr:rowOff>
    </xdr:to>
    <xdr:cxnSp macro="">
      <xdr:nvCxnSpPr>
        <xdr:cNvPr id="376" name="直線コネクタ 375"/>
        <xdr:cNvCxnSpPr/>
      </xdr:nvCxnSpPr>
      <xdr:spPr>
        <a:xfrm>
          <a:off x="2209800" y="135523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7801</xdr:rowOff>
    </xdr:from>
    <xdr:to>
      <xdr:col>11</xdr:col>
      <xdr:colOff>9525</xdr:colOff>
      <xdr:row>79</xdr:row>
      <xdr:rowOff>66584</xdr:rowOff>
    </xdr:to>
    <xdr:cxnSp macro="">
      <xdr:nvCxnSpPr>
        <xdr:cNvPr id="379" name="直線コネクタ 378"/>
        <xdr:cNvCxnSpPr/>
      </xdr:nvCxnSpPr>
      <xdr:spPr>
        <a:xfrm flipV="1">
          <a:off x="1320800" y="135523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134982</xdr:rowOff>
    </xdr:from>
    <xdr:to>
      <xdr:col>24</xdr:col>
      <xdr:colOff>76200</xdr:colOff>
      <xdr:row>79</xdr:row>
      <xdr:rowOff>65132</xdr:rowOff>
    </xdr:to>
    <xdr:sp macro="" textlink="">
      <xdr:nvSpPr>
        <xdr:cNvPr id="389" name="楕円 388"/>
        <xdr:cNvSpPr/>
      </xdr:nvSpPr>
      <xdr:spPr>
        <a:xfrm>
          <a:off x="47752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107059</xdr:rowOff>
    </xdr:from>
    <xdr:ext cx="762000" cy="259045"/>
    <xdr:sp macro="" textlink="">
      <xdr:nvSpPr>
        <xdr:cNvPr id="390" name="公債費該当値テキスト"/>
        <xdr:cNvSpPr txBox="1"/>
      </xdr:nvSpPr>
      <xdr:spPr>
        <a:xfrm>
          <a:off x="49149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9252</xdr:rowOff>
    </xdr:from>
    <xdr:to>
      <xdr:col>20</xdr:col>
      <xdr:colOff>38100</xdr:colOff>
      <xdr:row>79</xdr:row>
      <xdr:rowOff>110852</xdr:rowOff>
    </xdr:to>
    <xdr:sp macro="" textlink="">
      <xdr:nvSpPr>
        <xdr:cNvPr id="391" name="楕円 390"/>
        <xdr:cNvSpPr/>
      </xdr:nvSpPr>
      <xdr:spPr>
        <a:xfrm>
          <a:off x="3937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95629</xdr:rowOff>
    </xdr:from>
    <xdr:ext cx="736600" cy="259045"/>
    <xdr:sp macro="" textlink="">
      <xdr:nvSpPr>
        <xdr:cNvPr id="392" name="テキスト ボックス 391"/>
        <xdr:cNvSpPr txBox="1"/>
      </xdr:nvSpPr>
      <xdr:spPr>
        <a:xfrm>
          <a:off x="3606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141514</xdr:rowOff>
    </xdr:from>
    <xdr:to>
      <xdr:col>15</xdr:col>
      <xdr:colOff>149225</xdr:colOff>
      <xdr:row>79</xdr:row>
      <xdr:rowOff>71664</xdr:rowOff>
    </xdr:to>
    <xdr:sp macro="" textlink="">
      <xdr:nvSpPr>
        <xdr:cNvPr id="393" name="楕円 392"/>
        <xdr:cNvSpPr/>
      </xdr:nvSpPr>
      <xdr:spPr>
        <a:xfrm>
          <a:off x="3048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56441</xdr:rowOff>
    </xdr:from>
    <xdr:ext cx="762000" cy="259045"/>
    <xdr:sp macro="" textlink="">
      <xdr:nvSpPr>
        <xdr:cNvPr id="394" name="テキスト ボックス 393"/>
        <xdr:cNvSpPr txBox="1"/>
      </xdr:nvSpPr>
      <xdr:spPr>
        <a:xfrm>
          <a:off x="2717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128451</xdr:rowOff>
    </xdr:from>
    <xdr:to>
      <xdr:col>11</xdr:col>
      <xdr:colOff>60325</xdr:colOff>
      <xdr:row>79</xdr:row>
      <xdr:rowOff>58601</xdr:rowOff>
    </xdr:to>
    <xdr:sp macro="" textlink="">
      <xdr:nvSpPr>
        <xdr:cNvPr id="395" name="楕円 394"/>
        <xdr:cNvSpPr/>
      </xdr:nvSpPr>
      <xdr:spPr>
        <a:xfrm>
          <a:off x="2159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43378</xdr:rowOff>
    </xdr:from>
    <xdr:ext cx="762000" cy="259045"/>
    <xdr:sp macro="" textlink="">
      <xdr:nvSpPr>
        <xdr:cNvPr id="396" name="テキスト ボックス 395"/>
        <xdr:cNvSpPr txBox="1"/>
      </xdr:nvSpPr>
      <xdr:spPr>
        <a:xfrm>
          <a:off x="1828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15784</xdr:rowOff>
    </xdr:from>
    <xdr:to>
      <xdr:col>6</xdr:col>
      <xdr:colOff>171450</xdr:colOff>
      <xdr:row>79</xdr:row>
      <xdr:rowOff>117384</xdr:rowOff>
    </xdr:to>
    <xdr:sp macro="" textlink="">
      <xdr:nvSpPr>
        <xdr:cNvPr id="397" name="楕円 396"/>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102161</xdr:rowOff>
    </xdr:from>
    <xdr:ext cx="762000" cy="259045"/>
    <xdr:sp macro="" textlink="">
      <xdr:nvSpPr>
        <xdr:cNvPr id="398" name="テキスト ボックス 397"/>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公債費以外の経常収支比率は、類似団体内平均値を上回る状況が続いている。平成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年度以降、人件費や扶助費、繰出金などの増により類似団体内平均値と比べ高い水準となっているが、平成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年度からは日立・高萩広域下水道組合の法適化に伴い基準外繰出金の臨時的経費への移行が比率減に大きく寄与した。しかし、平成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年度は、人件費において、事業費支弁人件費</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百万円の減等により職員給が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百万円の増となったことが影響し、経常経費充当一財が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百万円の増となったこと等により、前年度と比較して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今後もすべての事業において緊急性や必要性を検証し、「事業の見直し」と「事業の再構築」の徹底を図る。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115570</xdr:rowOff>
    </xdr:to>
    <xdr:cxnSp macro="">
      <xdr:nvCxnSpPr>
        <xdr:cNvPr id="429" name="直線コネクタ 428"/>
        <xdr:cNvCxnSpPr/>
      </xdr:nvCxnSpPr>
      <xdr:spPr>
        <a:xfrm>
          <a:off x="15671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78994</xdr:rowOff>
    </xdr:to>
    <xdr:cxnSp macro="">
      <xdr:nvCxnSpPr>
        <xdr:cNvPr id="432" name="直線コネクタ 431"/>
        <xdr:cNvCxnSpPr/>
      </xdr:nvCxnSpPr>
      <xdr:spPr>
        <a:xfrm>
          <a:off x="14782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46989</xdr:rowOff>
    </xdr:to>
    <xdr:cxnSp macro="">
      <xdr:nvCxnSpPr>
        <xdr:cNvPr id="435" name="直線コネクタ 434"/>
        <xdr:cNvCxnSpPr/>
      </xdr:nvCxnSpPr>
      <xdr:spPr>
        <a:xfrm>
          <a:off x="13893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120142</xdr:rowOff>
    </xdr:to>
    <xdr:cxnSp macro="">
      <xdr:nvCxnSpPr>
        <xdr:cNvPr id="438" name="直線コネクタ 437"/>
        <xdr:cNvCxnSpPr/>
      </xdr:nvCxnSpPr>
      <xdr:spPr>
        <a:xfrm flipV="1">
          <a:off x="13004800" y="132486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3" name="テキスト ボックス 45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4" name="楕円 453"/>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5" name="テキスト ボックス 454"/>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6" name="楕円 455"/>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7" name="テキスト ボックス 456"/>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41433</xdr:rowOff>
    </xdr:from>
    <xdr:to>
      <xdr:col>29</xdr:col>
      <xdr:colOff>127000</xdr:colOff>
      <xdr:row>16</xdr:row>
      <xdr:rowOff>78091</xdr:rowOff>
    </xdr:to>
    <xdr:cxnSp macro="">
      <xdr:nvCxnSpPr>
        <xdr:cNvPr id="52" name="直線コネクタ 51"/>
        <xdr:cNvCxnSpPr/>
      </xdr:nvCxnSpPr>
      <xdr:spPr bwMode="auto">
        <a:xfrm flipV="1">
          <a:off x="5003800" y="2832258"/>
          <a:ext cx="647700" cy="3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26210</xdr:rowOff>
    </xdr:from>
    <xdr:ext cx="762000" cy="259045"/>
    <xdr:sp macro="" textlink="">
      <xdr:nvSpPr>
        <xdr:cNvPr id="53" name="人口1人当たり決算額の推移平均値テキスト130"/>
        <xdr:cNvSpPr txBox="1"/>
      </xdr:nvSpPr>
      <xdr:spPr>
        <a:xfrm>
          <a:off x="5740400" y="281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78091</xdr:rowOff>
    </xdr:from>
    <xdr:to>
      <xdr:col>26</xdr:col>
      <xdr:colOff>50800</xdr:colOff>
      <xdr:row>16</xdr:row>
      <xdr:rowOff>109654</xdr:rowOff>
    </xdr:to>
    <xdr:cxnSp macro="">
      <xdr:nvCxnSpPr>
        <xdr:cNvPr id="55" name="直線コネクタ 54"/>
        <xdr:cNvCxnSpPr/>
      </xdr:nvCxnSpPr>
      <xdr:spPr bwMode="auto">
        <a:xfrm flipV="1">
          <a:off x="4305300" y="2868916"/>
          <a:ext cx="698500" cy="31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98044</xdr:rowOff>
    </xdr:from>
    <xdr:to>
      <xdr:col>22</xdr:col>
      <xdr:colOff>114300</xdr:colOff>
      <xdr:row>16</xdr:row>
      <xdr:rowOff>109654</xdr:rowOff>
    </xdr:to>
    <xdr:cxnSp macro="">
      <xdr:nvCxnSpPr>
        <xdr:cNvPr id="58" name="直線コネクタ 57"/>
        <xdr:cNvCxnSpPr/>
      </xdr:nvCxnSpPr>
      <xdr:spPr bwMode="auto">
        <a:xfrm>
          <a:off x="3606800" y="2888869"/>
          <a:ext cx="698500" cy="1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98044</xdr:rowOff>
    </xdr:from>
    <xdr:to>
      <xdr:col>18</xdr:col>
      <xdr:colOff>177800</xdr:colOff>
      <xdr:row>16</xdr:row>
      <xdr:rowOff>120235</xdr:rowOff>
    </xdr:to>
    <xdr:cxnSp macro="">
      <xdr:nvCxnSpPr>
        <xdr:cNvPr id="61" name="直線コネクタ 60"/>
        <xdr:cNvCxnSpPr/>
      </xdr:nvCxnSpPr>
      <xdr:spPr bwMode="auto">
        <a:xfrm flipV="1">
          <a:off x="2908300" y="2888869"/>
          <a:ext cx="698500" cy="2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162083</xdr:rowOff>
    </xdr:from>
    <xdr:to>
      <xdr:col>29</xdr:col>
      <xdr:colOff>177800</xdr:colOff>
      <xdr:row>16</xdr:row>
      <xdr:rowOff>92233</xdr:rowOff>
    </xdr:to>
    <xdr:sp macro="" textlink="">
      <xdr:nvSpPr>
        <xdr:cNvPr id="71" name="楕円 70"/>
        <xdr:cNvSpPr/>
      </xdr:nvSpPr>
      <xdr:spPr bwMode="auto">
        <a:xfrm>
          <a:off x="5600700" y="278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7160</xdr:rowOff>
    </xdr:from>
    <xdr:ext cx="762000" cy="259045"/>
    <xdr:sp macro="" textlink="">
      <xdr:nvSpPr>
        <xdr:cNvPr id="72" name="人口1人当たり決算額の推移該当値テキスト130"/>
        <xdr:cNvSpPr txBox="1"/>
      </xdr:nvSpPr>
      <xdr:spPr>
        <a:xfrm>
          <a:off x="5740400" y="262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27291</xdr:rowOff>
    </xdr:from>
    <xdr:to>
      <xdr:col>26</xdr:col>
      <xdr:colOff>101600</xdr:colOff>
      <xdr:row>16</xdr:row>
      <xdr:rowOff>128891</xdr:rowOff>
    </xdr:to>
    <xdr:sp macro="" textlink="">
      <xdr:nvSpPr>
        <xdr:cNvPr id="73" name="楕円 72"/>
        <xdr:cNvSpPr/>
      </xdr:nvSpPr>
      <xdr:spPr bwMode="auto">
        <a:xfrm>
          <a:off x="4953000" y="281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139068</xdr:rowOff>
    </xdr:from>
    <xdr:ext cx="736600" cy="259045"/>
    <xdr:sp macro="" textlink="">
      <xdr:nvSpPr>
        <xdr:cNvPr id="74" name="テキスト ボックス 73"/>
        <xdr:cNvSpPr txBox="1"/>
      </xdr:nvSpPr>
      <xdr:spPr>
        <a:xfrm>
          <a:off x="4622800" y="2586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58854</xdr:rowOff>
    </xdr:from>
    <xdr:to>
      <xdr:col>22</xdr:col>
      <xdr:colOff>165100</xdr:colOff>
      <xdr:row>16</xdr:row>
      <xdr:rowOff>160454</xdr:rowOff>
    </xdr:to>
    <xdr:sp macro="" textlink="">
      <xdr:nvSpPr>
        <xdr:cNvPr id="75" name="楕円 74"/>
        <xdr:cNvSpPr/>
      </xdr:nvSpPr>
      <xdr:spPr bwMode="auto">
        <a:xfrm>
          <a:off x="4254500" y="284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145231</xdr:rowOff>
    </xdr:from>
    <xdr:ext cx="762000" cy="259045"/>
    <xdr:sp macro="" textlink="">
      <xdr:nvSpPr>
        <xdr:cNvPr id="76" name="テキスト ボックス 75"/>
        <xdr:cNvSpPr txBox="1"/>
      </xdr:nvSpPr>
      <xdr:spPr>
        <a:xfrm>
          <a:off x="3924300" y="293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47244</xdr:rowOff>
    </xdr:from>
    <xdr:to>
      <xdr:col>19</xdr:col>
      <xdr:colOff>38100</xdr:colOff>
      <xdr:row>16</xdr:row>
      <xdr:rowOff>148844</xdr:rowOff>
    </xdr:to>
    <xdr:sp macro="" textlink="">
      <xdr:nvSpPr>
        <xdr:cNvPr id="77" name="楕円 76"/>
        <xdr:cNvSpPr/>
      </xdr:nvSpPr>
      <xdr:spPr bwMode="auto">
        <a:xfrm>
          <a:off x="3556000" y="283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133621</xdr:rowOff>
    </xdr:from>
    <xdr:ext cx="762000" cy="259045"/>
    <xdr:sp macro="" textlink="">
      <xdr:nvSpPr>
        <xdr:cNvPr id="78" name="テキスト ボックス 77"/>
        <xdr:cNvSpPr txBox="1"/>
      </xdr:nvSpPr>
      <xdr:spPr>
        <a:xfrm>
          <a:off x="3225800" y="29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69435</xdr:rowOff>
    </xdr:from>
    <xdr:to>
      <xdr:col>15</xdr:col>
      <xdr:colOff>101600</xdr:colOff>
      <xdr:row>16</xdr:row>
      <xdr:rowOff>171035</xdr:rowOff>
    </xdr:to>
    <xdr:sp macro="" textlink="">
      <xdr:nvSpPr>
        <xdr:cNvPr id="79" name="楕円 78"/>
        <xdr:cNvSpPr/>
      </xdr:nvSpPr>
      <xdr:spPr bwMode="auto">
        <a:xfrm>
          <a:off x="2857500" y="286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155812</xdr:rowOff>
    </xdr:from>
    <xdr:ext cx="762000" cy="259045"/>
    <xdr:sp macro="" textlink="">
      <xdr:nvSpPr>
        <xdr:cNvPr id="80" name="テキスト ボックス 79"/>
        <xdr:cNvSpPr txBox="1"/>
      </xdr:nvSpPr>
      <xdr:spPr>
        <a:xfrm>
          <a:off x="2527300" y="294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240124</xdr:rowOff>
    </xdr:from>
    <xdr:to>
      <xdr:col>29</xdr:col>
      <xdr:colOff>127000</xdr:colOff>
      <xdr:row>35</xdr:row>
      <xdr:rowOff>244533</xdr:rowOff>
    </xdr:to>
    <xdr:cxnSp macro="">
      <xdr:nvCxnSpPr>
        <xdr:cNvPr id="116" name="直線コネクタ 115"/>
        <xdr:cNvCxnSpPr/>
      </xdr:nvCxnSpPr>
      <xdr:spPr bwMode="auto">
        <a:xfrm>
          <a:off x="5003800" y="6850474"/>
          <a:ext cx="6477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240124</xdr:rowOff>
    </xdr:from>
    <xdr:to>
      <xdr:col>26</xdr:col>
      <xdr:colOff>50800</xdr:colOff>
      <xdr:row>35</xdr:row>
      <xdr:rowOff>338749</xdr:rowOff>
    </xdr:to>
    <xdr:cxnSp macro="">
      <xdr:nvCxnSpPr>
        <xdr:cNvPr id="119" name="直線コネクタ 118"/>
        <xdr:cNvCxnSpPr/>
      </xdr:nvCxnSpPr>
      <xdr:spPr bwMode="auto">
        <a:xfrm flipV="1">
          <a:off x="4305300" y="6850474"/>
          <a:ext cx="698500" cy="98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32229</xdr:rowOff>
    </xdr:from>
    <xdr:to>
      <xdr:col>22</xdr:col>
      <xdr:colOff>114300</xdr:colOff>
      <xdr:row>35</xdr:row>
      <xdr:rowOff>338749</xdr:rowOff>
    </xdr:to>
    <xdr:cxnSp macro="">
      <xdr:nvCxnSpPr>
        <xdr:cNvPr id="122" name="直線コネクタ 121"/>
        <xdr:cNvCxnSpPr/>
      </xdr:nvCxnSpPr>
      <xdr:spPr bwMode="auto">
        <a:xfrm>
          <a:off x="3606800" y="6642579"/>
          <a:ext cx="698500" cy="306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32229</xdr:rowOff>
    </xdr:from>
    <xdr:to>
      <xdr:col>18</xdr:col>
      <xdr:colOff>177800</xdr:colOff>
      <xdr:row>35</xdr:row>
      <xdr:rowOff>98589</xdr:rowOff>
    </xdr:to>
    <xdr:cxnSp macro="">
      <xdr:nvCxnSpPr>
        <xdr:cNvPr id="125" name="直線コネクタ 124"/>
        <xdr:cNvCxnSpPr/>
      </xdr:nvCxnSpPr>
      <xdr:spPr bwMode="auto">
        <a:xfrm flipV="1">
          <a:off x="2908300" y="6642579"/>
          <a:ext cx="698500" cy="6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193733</xdr:rowOff>
    </xdr:from>
    <xdr:to>
      <xdr:col>29</xdr:col>
      <xdr:colOff>177800</xdr:colOff>
      <xdr:row>35</xdr:row>
      <xdr:rowOff>295333</xdr:rowOff>
    </xdr:to>
    <xdr:sp macro="" textlink="">
      <xdr:nvSpPr>
        <xdr:cNvPr id="135" name="楕円 134"/>
        <xdr:cNvSpPr/>
      </xdr:nvSpPr>
      <xdr:spPr bwMode="auto">
        <a:xfrm>
          <a:off x="5600700" y="680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38810</xdr:rowOff>
    </xdr:from>
    <xdr:ext cx="762000" cy="259045"/>
    <xdr:sp macro="" textlink="">
      <xdr:nvSpPr>
        <xdr:cNvPr id="136" name="人口1人当たり決算額の推移該当値テキスト445"/>
        <xdr:cNvSpPr txBox="1"/>
      </xdr:nvSpPr>
      <xdr:spPr>
        <a:xfrm>
          <a:off x="5740400" y="664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189324</xdr:rowOff>
    </xdr:from>
    <xdr:to>
      <xdr:col>26</xdr:col>
      <xdr:colOff>101600</xdr:colOff>
      <xdr:row>35</xdr:row>
      <xdr:rowOff>290924</xdr:rowOff>
    </xdr:to>
    <xdr:sp macro="" textlink="">
      <xdr:nvSpPr>
        <xdr:cNvPr id="137" name="楕円 136"/>
        <xdr:cNvSpPr/>
      </xdr:nvSpPr>
      <xdr:spPr bwMode="auto">
        <a:xfrm>
          <a:off x="4953000" y="679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301101</xdr:rowOff>
    </xdr:from>
    <xdr:ext cx="736600" cy="259045"/>
    <xdr:sp macro="" textlink="">
      <xdr:nvSpPr>
        <xdr:cNvPr id="138" name="テキスト ボックス 137"/>
        <xdr:cNvSpPr txBox="1"/>
      </xdr:nvSpPr>
      <xdr:spPr>
        <a:xfrm>
          <a:off x="4622800" y="656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287949</xdr:rowOff>
    </xdr:from>
    <xdr:to>
      <xdr:col>22</xdr:col>
      <xdr:colOff>165100</xdr:colOff>
      <xdr:row>36</xdr:row>
      <xdr:rowOff>46649</xdr:rowOff>
    </xdr:to>
    <xdr:sp macro="" textlink="">
      <xdr:nvSpPr>
        <xdr:cNvPr id="139" name="楕円 138"/>
        <xdr:cNvSpPr/>
      </xdr:nvSpPr>
      <xdr:spPr bwMode="auto">
        <a:xfrm>
          <a:off x="4254500" y="689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31426</xdr:rowOff>
    </xdr:from>
    <xdr:ext cx="762000" cy="259045"/>
    <xdr:sp macro="" textlink="">
      <xdr:nvSpPr>
        <xdr:cNvPr id="140" name="テキスト ボックス 139"/>
        <xdr:cNvSpPr txBox="1"/>
      </xdr:nvSpPr>
      <xdr:spPr>
        <a:xfrm>
          <a:off x="3924300" y="69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324329</xdr:rowOff>
    </xdr:from>
    <xdr:to>
      <xdr:col>19</xdr:col>
      <xdr:colOff>38100</xdr:colOff>
      <xdr:row>35</xdr:row>
      <xdr:rowOff>83029</xdr:rowOff>
    </xdr:to>
    <xdr:sp macro="" textlink="">
      <xdr:nvSpPr>
        <xdr:cNvPr id="141" name="楕円 140"/>
        <xdr:cNvSpPr/>
      </xdr:nvSpPr>
      <xdr:spPr bwMode="auto">
        <a:xfrm>
          <a:off x="3556000" y="659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93206</xdr:rowOff>
    </xdr:from>
    <xdr:ext cx="762000" cy="259045"/>
    <xdr:sp macro="" textlink="">
      <xdr:nvSpPr>
        <xdr:cNvPr id="142" name="テキスト ボックス 141"/>
        <xdr:cNvSpPr txBox="1"/>
      </xdr:nvSpPr>
      <xdr:spPr>
        <a:xfrm>
          <a:off x="3225800" y="636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47789</xdr:rowOff>
    </xdr:from>
    <xdr:to>
      <xdr:col>15</xdr:col>
      <xdr:colOff>101600</xdr:colOff>
      <xdr:row>35</xdr:row>
      <xdr:rowOff>149389</xdr:rowOff>
    </xdr:to>
    <xdr:sp macro="" textlink="">
      <xdr:nvSpPr>
        <xdr:cNvPr id="143" name="楕円 142"/>
        <xdr:cNvSpPr/>
      </xdr:nvSpPr>
      <xdr:spPr bwMode="auto">
        <a:xfrm>
          <a:off x="2857500" y="66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159565</xdr:rowOff>
    </xdr:from>
    <xdr:ext cx="762000" cy="259045"/>
    <xdr:sp macro="" textlink="">
      <xdr:nvSpPr>
        <xdr:cNvPr id="144" name="テキスト ボックス 143"/>
        <xdr:cNvSpPr txBox="1"/>
      </xdr:nvSpPr>
      <xdr:spPr>
        <a:xfrm>
          <a:off x="2527300" y="642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28,768
28,610
193.58
12,766,336
12,267,335
465,795
7,247,267
14,004,451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46679</xdr:rowOff>
    </xdr:from>
    <xdr:to>
      <xdr:col>24</xdr:col>
      <xdr:colOff>63500</xdr:colOff>
      <xdr:row>34</xdr:row>
      <xdr:rowOff>133109</xdr:rowOff>
    </xdr:to>
    <xdr:cxnSp macro="">
      <xdr:nvCxnSpPr>
        <xdr:cNvPr id="61" name="直線コネクタ 60"/>
        <xdr:cNvCxnSpPr/>
      </xdr:nvCxnSpPr>
      <xdr:spPr>
        <a:xfrm flipV="1">
          <a:off x="3797300" y="5875979"/>
          <a:ext cx="8382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119926</xdr:rowOff>
    </xdr:from>
    <xdr:to>
      <xdr:col>19</xdr:col>
      <xdr:colOff>177800</xdr:colOff>
      <xdr:row>34</xdr:row>
      <xdr:rowOff>133109</xdr:rowOff>
    </xdr:to>
    <xdr:cxnSp macro="">
      <xdr:nvCxnSpPr>
        <xdr:cNvPr id="64" name="直線コネクタ 63"/>
        <xdr:cNvCxnSpPr/>
      </xdr:nvCxnSpPr>
      <xdr:spPr>
        <a:xfrm>
          <a:off x="2908300" y="5949226"/>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119926</xdr:rowOff>
    </xdr:from>
    <xdr:to>
      <xdr:col>15</xdr:col>
      <xdr:colOff>50800</xdr:colOff>
      <xdr:row>34</xdr:row>
      <xdr:rowOff>148482</xdr:rowOff>
    </xdr:to>
    <xdr:cxnSp macro="">
      <xdr:nvCxnSpPr>
        <xdr:cNvPr id="67" name="直線コネクタ 66"/>
        <xdr:cNvCxnSpPr/>
      </xdr:nvCxnSpPr>
      <xdr:spPr>
        <a:xfrm flipV="1">
          <a:off x="2019300" y="5949226"/>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130175</xdr:rowOff>
    </xdr:from>
    <xdr:to>
      <xdr:col>10</xdr:col>
      <xdr:colOff>114300</xdr:colOff>
      <xdr:row>34</xdr:row>
      <xdr:rowOff>148482</xdr:rowOff>
    </xdr:to>
    <xdr:cxnSp macro="">
      <xdr:nvCxnSpPr>
        <xdr:cNvPr id="70" name="直線コネクタ 69"/>
        <xdr:cNvCxnSpPr/>
      </xdr:nvCxnSpPr>
      <xdr:spPr>
        <a:xfrm>
          <a:off x="1130300" y="5959475"/>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167329</xdr:rowOff>
    </xdr:from>
    <xdr:to>
      <xdr:col>24</xdr:col>
      <xdr:colOff>114300</xdr:colOff>
      <xdr:row>34</xdr:row>
      <xdr:rowOff>97479</xdr:rowOff>
    </xdr:to>
    <xdr:sp macro="" textlink="">
      <xdr:nvSpPr>
        <xdr:cNvPr id="80" name="楕円 79"/>
        <xdr:cNvSpPr/>
      </xdr:nvSpPr>
      <xdr:spPr>
        <a:xfrm>
          <a:off x="4584700" y="58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18756</xdr:rowOff>
    </xdr:from>
    <xdr:ext cx="534377" cy="259045"/>
    <xdr:sp macro="" textlink="">
      <xdr:nvSpPr>
        <xdr:cNvPr id="81" name="人件費該当値テキスト"/>
        <xdr:cNvSpPr txBox="1"/>
      </xdr:nvSpPr>
      <xdr:spPr>
        <a:xfrm>
          <a:off x="4686300" y="567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82309</xdr:rowOff>
    </xdr:from>
    <xdr:to>
      <xdr:col>20</xdr:col>
      <xdr:colOff>38100</xdr:colOff>
      <xdr:row>35</xdr:row>
      <xdr:rowOff>12459</xdr:rowOff>
    </xdr:to>
    <xdr:sp macro="" textlink="">
      <xdr:nvSpPr>
        <xdr:cNvPr id="82" name="楕円 81"/>
        <xdr:cNvSpPr/>
      </xdr:nvSpPr>
      <xdr:spPr>
        <a:xfrm>
          <a:off x="3746500" y="59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28986</xdr:rowOff>
    </xdr:from>
    <xdr:ext cx="534377" cy="259045"/>
    <xdr:sp macro="" textlink="">
      <xdr:nvSpPr>
        <xdr:cNvPr id="83" name="テキスト ボックス 82"/>
        <xdr:cNvSpPr txBox="1"/>
      </xdr:nvSpPr>
      <xdr:spPr>
        <a:xfrm>
          <a:off x="3530111" y="56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69126</xdr:rowOff>
    </xdr:from>
    <xdr:to>
      <xdr:col>15</xdr:col>
      <xdr:colOff>101600</xdr:colOff>
      <xdr:row>34</xdr:row>
      <xdr:rowOff>170726</xdr:rowOff>
    </xdr:to>
    <xdr:sp macro="" textlink="">
      <xdr:nvSpPr>
        <xdr:cNvPr id="84" name="楕円 83"/>
        <xdr:cNvSpPr/>
      </xdr:nvSpPr>
      <xdr:spPr>
        <a:xfrm>
          <a:off x="2857500" y="58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15803</xdr:rowOff>
    </xdr:from>
    <xdr:ext cx="534377" cy="259045"/>
    <xdr:sp macro="" textlink="">
      <xdr:nvSpPr>
        <xdr:cNvPr id="85" name="テキスト ボックス 84"/>
        <xdr:cNvSpPr txBox="1"/>
      </xdr:nvSpPr>
      <xdr:spPr>
        <a:xfrm>
          <a:off x="2641111" y="56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97682</xdr:rowOff>
    </xdr:from>
    <xdr:to>
      <xdr:col>10</xdr:col>
      <xdr:colOff>165100</xdr:colOff>
      <xdr:row>35</xdr:row>
      <xdr:rowOff>27832</xdr:rowOff>
    </xdr:to>
    <xdr:sp macro="" textlink="">
      <xdr:nvSpPr>
        <xdr:cNvPr id="86" name="楕円 85"/>
        <xdr:cNvSpPr/>
      </xdr:nvSpPr>
      <xdr:spPr>
        <a:xfrm>
          <a:off x="1968500" y="59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44359</xdr:rowOff>
    </xdr:from>
    <xdr:ext cx="534377" cy="259045"/>
    <xdr:sp macro="" textlink="">
      <xdr:nvSpPr>
        <xdr:cNvPr id="87" name="テキスト ボックス 86"/>
        <xdr:cNvSpPr txBox="1"/>
      </xdr:nvSpPr>
      <xdr:spPr>
        <a:xfrm>
          <a:off x="1752111" y="57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79375</xdr:rowOff>
    </xdr:from>
    <xdr:to>
      <xdr:col>6</xdr:col>
      <xdr:colOff>38100</xdr:colOff>
      <xdr:row>35</xdr:row>
      <xdr:rowOff>9525</xdr:rowOff>
    </xdr:to>
    <xdr:sp macro="" textlink="">
      <xdr:nvSpPr>
        <xdr:cNvPr id="88" name="楕円 87"/>
        <xdr:cNvSpPr/>
      </xdr:nvSpPr>
      <xdr:spPr>
        <a:xfrm>
          <a:off x="1079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652</xdr:rowOff>
    </xdr:from>
    <xdr:ext cx="534377" cy="259045"/>
    <xdr:sp macro="" textlink="">
      <xdr:nvSpPr>
        <xdr:cNvPr id="89" name="テキスト ボックス 88"/>
        <xdr:cNvSpPr txBox="1"/>
      </xdr:nvSpPr>
      <xdr:spPr>
        <a:xfrm>
          <a:off x="863111" y="60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61875</xdr:rowOff>
    </xdr:from>
    <xdr:to>
      <xdr:col>24</xdr:col>
      <xdr:colOff>63500</xdr:colOff>
      <xdr:row>58</xdr:row>
      <xdr:rowOff>62205</xdr:rowOff>
    </xdr:to>
    <xdr:cxnSp macro="">
      <xdr:nvCxnSpPr>
        <xdr:cNvPr id="117" name="直線コネクタ 116"/>
        <xdr:cNvCxnSpPr/>
      </xdr:nvCxnSpPr>
      <xdr:spPr>
        <a:xfrm>
          <a:off x="3797300" y="10005975"/>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61875</xdr:rowOff>
    </xdr:from>
    <xdr:to>
      <xdr:col>19</xdr:col>
      <xdr:colOff>177800</xdr:colOff>
      <xdr:row>58</xdr:row>
      <xdr:rowOff>77429</xdr:rowOff>
    </xdr:to>
    <xdr:cxnSp macro="">
      <xdr:nvCxnSpPr>
        <xdr:cNvPr id="120" name="直線コネクタ 119"/>
        <xdr:cNvCxnSpPr/>
      </xdr:nvCxnSpPr>
      <xdr:spPr>
        <a:xfrm flipV="1">
          <a:off x="2908300" y="10005975"/>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70041</xdr:rowOff>
    </xdr:from>
    <xdr:to>
      <xdr:col>15</xdr:col>
      <xdr:colOff>50800</xdr:colOff>
      <xdr:row>58</xdr:row>
      <xdr:rowOff>77429</xdr:rowOff>
    </xdr:to>
    <xdr:cxnSp macro="">
      <xdr:nvCxnSpPr>
        <xdr:cNvPr id="123" name="直線コネクタ 122"/>
        <xdr:cNvCxnSpPr/>
      </xdr:nvCxnSpPr>
      <xdr:spPr>
        <a:xfrm>
          <a:off x="2019300" y="10014141"/>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68980</xdr:rowOff>
    </xdr:from>
    <xdr:to>
      <xdr:col>10</xdr:col>
      <xdr:colOff>114300</xdr:colOff>
      <xdr:row>58</xdr:row>
      <xdr:rowOff>70041</xdr:rowOff>
    </xdr:to>
    <xdr:cxnSp macro="">
      <xdr:nvCxnSpPr>
        <xdr:cNvPr id="126" name="直線コネクタ 125"/>
        <xdr:cNvCxnSpPr/>
      </xdr:nvCxnSpPr>
      <xdr:spPr>
        <a:xfrm>
          <a:off x="1130300" y="10013080"/>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11405</xdr:rowOff>
    </xdr:from>
    <xdr:to>
      <xdr:col>24</xdr:col>
      <xdr:colOff>114300</xdr:colOff>
      <xdr:row>58</xdr:row>
      <xdr:rowOff>113005</xdr:rowOff>
    </xdr:to>
    <xdr:sp macro="" textlink="">
      <xdr:nvSpPr>
        <xdr:cNvPr id="136" name="楕円 135"/>
        <xdr:cNvSpPr/>
      </xdr:nvSpPr>
      <xdr:spPr>
        <a:xfrm>
          <a:off x="45847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97782</xdr:rowOff>
    </xdr:from>
    <xdr:ext cx="534377" cy="259045"/>
    <xdr:sp macro="" textlink="">
      <xdr:nvSpPr>
        <xdr:cNvPr id="137" name="物件費該当値テキスト"/>
        <xdr:cNvSpPr txBox="1"/>
      </xdr:nvSpPr>
      <xdr:spPr>
        <a:xfrm>
          <a:off x="4686300" y="98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11075</xdr:rowOff>
    </xdr:from>
    <xdr:to>
      <xdr:col>20</xdr:col>
      <xdr:colOff>38100</xdr:colOff>
      <xdr:row>58</xdr:row>
      <xdr:rowOff>112675</xdr:rowOff>
    </xdr:to>
    <xdr:sp macro="" textlink="">
      <xdr:nvSpPr>
        <xdr:cNvPr id="138" name="楕円 137"/>
        <xdr:cNvSpPr/>
      </xdr:nvSpPr>
      <xdr:spPr>
        <a:xfrm>
          <a:off x="3746500" y="99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103802</xdr:rowOff>
    </xdr:from>
    <xdr:ext cx="534377" cy="259045"/>
    <xdr:sp macro="" textlink="">
      <xdr:nvSpPr>
        <xdr:cNvPr id="139" name="テキスト ボックス 138"/>
        <xdr:cNvSpPr txBox="1"/>
      </xdr:nvSpPr>
      <xdr:spPr>
        <a:xfrm>
          <a:off x="3530111" y="10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26629</xdr:rowOff>
    </xdr:from>
    <xdr:to>
      <xdr:col>15</xdr:col>
      <xdr:colOff>101600</xdr:colOff>
      <xdr:row>58</xdr:row>
      <xdr:rowOff>128229</xdr:rowOff>
    </xdr:to>
    <xdr:sp macro="" textlink="">
      <xdr:nvSpPr>
        <xdr:cNvPr id="140" name="楕円 139"/>
        <xdr:cNvSpPr/>
      </xdr:nvSpPr>
      <xdr:spPr>
        <a:xfrm>
          <a:off x="2857500" y="99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119356</xdr:rowOff>
    </xdr:from>
    <xdr:ext cx="534377" cy="259045"/>
    <xdr:sp macro="" textlink="">
      <xdr:nvSpPr>
        <xdr:cNvPr id="141" name="テキスト ボックス 140"/>
        <xdr:cNvSpPr txBox="1"/>
      </xdr:nvSpPr>
      <xdr:spPr>
        <a:xfrm>
          <a:off x="2641111" y="1006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19241</xdr:rowOff>
    </xdr:from>
    <xdr:to>
      <xdr:col>10</xdr:col>
      <xdr:colOff>165100</xdr:colOff>
      <xdr:row>58</xdr:row>
      <xdr:rowOff>120841</xdr:rowOff>
    </xdr:to>
    <xdr:sp macro="" textlink="">
      <xdr:nvSpPr>
        <xdr:cNvPr id="142" name="楕円 141"/>
        <xdr:cNvSpPr/>
      </xdr:nvSpPr>
      <xdr:spPr>
        <a:xfrm>
          <a:off x="1968500" y="99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111968</xdr:rowOff>
    </xdr:from>
    <xdr:ext cx="534377" cy="259045"/>
    <xdr:sp macro="" textlink="">
      <xdr:nvSpPr>
        <xdr:cNvPr id="143" name="テキスト ボックス 142"/>
        <xdr:cNvSpPr txBox="1"/>
      </xdr:nvSpPr>
      <xdr:spPr>
        <a:xfrm>
          <a:off x="1752111" y="100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18180</xdr:rowOff>
    </xdr:from>
    <xdr:to>
      <xdr:col>6</xdr:col>
      <xdr:colOff>38100</xdr:colOff>
      <xdr:row>58</xdr:row>
      <xdr:rowOff>119780</xdr:rowOff>
    </xdr:to>
    <xdr:sp macro="" textlink="">
      <xdr:nvSpPr>
        <xdr:cNvPr id="144" name="楕円 143"/>
        <xdr:cNvSpPr/>
      </xdr:nvSpPr>
      <xdr:spPr>
        <a:xfrm>
          <a:off x="1079500" y="9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110907</xdr:rowOff>
    </xdr:from>
    <xdr:ext cx="534377" cy="259045"/>
    <xdr:sp macro="" textlink="">
      <xdr:nvSpPr>
        <xdr:cNvPr id="145" name="テキスト ボックス 144"/>
        <xdr:cNvSpPr txBox="1"/>
      </xdr:nvSpPr>
      <xdr:spPr>
        <a:xfrm>
          <a:off x="863111" y="100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125395</xdr:rowOff>
    </xdr:from>
    <xdr:to>
      <xdr:col>24</xdr:col>
      <xdr:colOff>63500</xdr:colOff>
      <xdr:row>78</xdr:row>
      <xdr:rowOff>132941</xdr:rowOff>
    </xdr:to>
    <xdr:cxnSp macro="">
      <xdr:nvCxnSpPr>
        <xdr:cNvPr id="176" name="直線コネクタ 175"/>
        <xdr:cNvCxnSpPr/>
      </xdr:nvCxnSpPr>
      <xdr:spPr>
        <a:xfrm flipV="1">
          <a:off x="3797300" y="13498495"/>
          <a:ext cx="8382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128857</xdr:rowOff>
    </xdr:from>
    <xdr:to>
      <xdr:col>19</xdr:col>
      <xdr:colOff>177800</xdr:colOff>
      <xdr:row>78</xdr:row>
      <xdr:rowOff>132941</xdr:rowOff>
    </xdr:to>
    <xdr:cxnSp macro="">
      <xdr:nvCxnSpPr>
        <xdr:cNvPr id="179" name="直線コネクタ 178"/>
        <xdr:cNvCxnSpPr/>
      </xdr:nvCxnSpPr>
      <xdr:spPr>
        <a:xfrm>
          <a:off x="2908300" y="13501957"/>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128857</xdr:rowOff>
    </xdr:from>
    <xdr:to>
      <xdr:col>15</xdr:col>
      <xdr:colOff>50800</xdr:colOff>
      <xdr:row>78</xdr:row>
      <xdr:rowOff>132384</xdr:rowOff>
    </xdr:to>
    <xdr:cxnSp macro="">
      <xdr:nvCxnSpPr>
        <xdr:cNvPr id="182" name="直線コネクタ 181"/>
        <xdr:cNvCxnSpPr/>
      </xdr:nvCxnSpPr>
      <xdr:spPr>
        <a:xfrm flipV="1">
          <a:off x="2019300" y="13501957"/>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126245</xdr:rowOff>
    </xdr:from>
    <xdr:to>
      <xdr:col>10</xdr:col>
      <xdr:colOff>114300</xdr:colOff>
      <xdr:row>78</xdr:row>
      <xdr:rowOff>132384</xdr:rowOff>
    </xdr:to>
    <xdr:cxnSp macro="">
      <xdr:nvCxnSpPr>
        <xdr:cNvPr id="185" name="直線コネクタ 184"/>
        <xdr:cNvCxnSpPr/>
      </xdr:nvCxnSpPr>
      <xdr:spPr>
        <a:xfrm>
          <a:off x="1130300" y="13499345"/>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74595</xdr:rowOff>
    </xdr:from>
    <xdr:to>
      <xdr:col>24</xdr:col>
      <xdr:colOff>114300</xdr:colOff>
      <xdr:row>79</xdr:row>
      <xdr:rowOff>4745</xdr:rowOff>
    </xdr:to>
    <xdr:sp macro="" textlink="">
      <xdr:nvSpPr>
        <xdr:cNvPr id="195" name="楕円 194"/>
        <xdr:cNvSpPr/>
      </xdr:nvSpPr>
      <xdr:spPr>
        <a:xfrm>
          <a:off x="4584700" y="13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53022</xdr:rowOff>
    </xdr:from>
    <xdr:ext cx="469744" cy="259045"/>
    <xdr:sp macro="" textlink="">
      <xdr:nvSpPr>
        <xdr:cNvPr id="196" name="維持補修費該当値テキスト"/>
        <xdr:cNvSpPr txBox="1"/>
      </xdr:nvSpPr>
      <xdr:spPr>
        <a:xfrm>
          <a:off x="4686300" y="134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82141</xdr:rowOff>
    </xdr:from>
    <xdr:to>
      <xdr:col>20</xdr:col>
      <xdr:colOff>38100</xdr:colOff>
      <xdr:row>79</xdr:row>
      <xdr:rowOff>12291</xdr:rowOff>
    </xdr:to>
    <xdr:sp macro="" textlink="">
      <xdr:nvSpPr>
        <xdr:cNvPr id="197" name="楕円 196"/>
        <xdr:cNvSpPr/>
      </xdr:nvSpPr>
      <xdr:spPr>
        <a:xfrm>
          <a:off x="3746500" y="134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3418</xdr:rowOff>
    </xdr:from>
    <xdr:ext cx="469744" cy="259045"/>
    <xdr:sp macro="" textlink="">
      <xdr:nvSpPr>
        <xdr:cNvPr id="198" name="テキスト ボックス 197"/>
        <xdr:cNvSpPr txBox="1"/>
      </xdr:nvSpPr>
      <xdr:spPr>
        <a:xfrm>
          <a:off x="3562428" y="1354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78057</xdr:rowOff>
    </xdr:from>
    <xdr:to>
      <xdr:col>15</xdr:col>
      <xdr:colOff>101600</xdr:colOff>
      <xdr:row>79</xdr:row>
      <xdr:rowOff>8207</xdr:rowOff>
    </xdr:to>
    <xdr:sp macro="" textlink="">
      <xdr:nvSpPr>
        <xdr:cNvPr id="199" name="楕円 198"/>
        <xdr:cNvSpPr/>
      </xdr:nvSpPr>
      <xdr:spPr>
        <a:xfrm>
          <a:off x="28575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170784</xdr:rowOff>
    </xdr:from>
    <xdr:ext cx="469744" cy="259045"/>
    <xdr:sp macro="" textlink="">
      <xdr:nvSpPr>
        <xdr:cNvPr id="200" name="テキスト ボックス 199"/>
        <xdr:cNvSpPr txBox="1"/>
      </xdr:nvSpPr>
      <xdr:spPr>
        <a:xfrm>
          <a:off x="2673428" y="135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81584</xdr:rowOff>
    </xdr:from>
    <xdr:to>
      <xdr:col>10</xdr:col>
      <xdr:colOff>165100</xdr:colOff>
      <xdr:row>79</xdr:row>
      <xdr:rowOff>11734</xdr:rowOff>
    </xdr:to>
    <xdr:sp macro="" textlink="">
      <xdr:nvSpPr>
        <xdr:cNvPr id="201" name="楕円 200"/>
        <xdr:cNvSpPr/>
      </xdr:nvSpPr>
      <xdr:spPr>
        <a:xfrm>
          <a:off x="1968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2861</xdr:rowOff>
    </xdr:from>
    <xdr:ext cx="469744" cy="259045"/>
    <xdr:sp macro="" textlink="">
      <xdr:nvSpPr>
        <xdr:cNvPr id="202" name="テキスト ボックス 201"/>
        <xdr:cNvSpPr txBox="1"/>
      </xdr:nvSpPr>
      <xdr:spPr>
        <a:xfrm>
          <a:off x="1784428"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75445</xdr:rowOff>
    </xdr:from>
    <xdr:to>
      <xdr:col>6</xdr:col>
      <xdr:colOff>38100</xdr:colOff>
      <xdr:row>79</xdr:row>
      <xdr:rowOff>5595</xdr:rowOff>
    </xdr:to>
    <xdr:sp macro="" textlink="">
      <xdr:nvSpPr>
        <xdr:cNvPr id="203" name="楕円 202"/>
        <xdr:cNvSpPr/>
      </xdr:nvSpPr>
      <xdr:spPr>
        <a:xfrm>
          <a:off x="1079500" y="134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168172</xdr:rowOff>
    </xdr:from>
    <xdr:ext cx="469744" cy="259045"/>
    <xdr:sp macro="" textlink="">
      <xdr:nvSpPr>
        <xdr:cNvPr id="204" name="テキスト ボックス 203"/>
        <xdr:cNvSpPr txBox="1"/>
      </xdr:nvSpPr>
      <xdr:spPr>
        <a:xfrm>
          <a:off x="895428" y="1354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12064</xdr:rowOff>
    </xdr:from>
    <xdr:to>
      <xdr:col>24</xdr:col>
      <xdr:colOff>63500</xdr:colOff>
      <xdr:row>94</xdr:row>
      <xdr:rowOff>73140</xdr:rowOff>
    </xdr:to>
    <xdr:cxnSp macro="">
      <xdr:nvCxnSpPr>
        <xdr:cNvPr id="234" name="直線コネクタ 233"/>
        <xdr:cNvCxnSpPr/>
      </xdr:nvCxnSpPr>
      <xdr:spPr>
        <a:xfrm>
          <a:off x="3797300" y="16128364"/>
          <a:ext cx="838200" cy="6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12064</xdr:rowOff>
    </xdr:from>
    <xdr:to>
      <xdr:col>19</xdr:col>
      <xdr:colOff>177800</xdr:colOff>
      <xdr:row>94</xdr:row>
      <xdr:rowOff>98361</xdr:rowOff>
    </xdr:to>
    <xdr:cxnSp macro="">
      <xdr:nvCxnSpPr>
        <xdr:cNvPr id="237" name="直線コネクタ 236"/>
        <xdr:cNvCxnSpPr/>
      </xdr:nvCxnSpPr>
      <xdr:spPr>
        <a:xfrm flipV="1">
          <a:off x="2908300" y="16128364"/>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98361</xdr:rowOff>
    </xdr:from>
    <xdr:to>
      <xdr:col>15</xdr:col>
      <xdr:colOff>50800</xdr:colOff>
      <xdr:row>95</xdr:row>
      <xdr:rowOff>47765</xdr:rowOff>
    </xdr:to>
    <xdr:cxnSp macro="">
      <xdr:nvCxnSpPr>
        <xdr:cNvPr id="240" name="直線コネクタ 239"/>
        <xdr:cNvCxnSpPr/>
      </xdr:nvCxnSpPr>
      <xdr:spPr>
        <a:xfrm flipV="1">
          <a:off x="2019300" y="16214661"/>
          <a:ext cx="889000" cy="1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47765</xdr:rowOff>
    </xdr:from>
    <xdr:to>
      <xdr:col>10</xdr:col>
      <xdr:colOff>114300</xdr:colOff>
      <xdr:row>95</xdr:row>
      <xdr:rowOff>92475</xdr:rowOff>
    </xdr:to>
    <xdr:cxnSp macro="">
      <xdr:nvCxnSpPr>
        <xdr:cNvPr id="243" name="直線コネクタ 242"/>
        <xdr:cNvCxnSpPr/>
      </xdr:nvCxnSpPr>
      <xdr:spPr>
        <a:xfrm flipV="1">
          <a:off x="1130300" y="16335515"/>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22340</xdr:rowOff>
    </xdr:from>
    <xdr:to>
      <xdr:col>24</xdr:col>
      <xdr:colOff>114300</xdr:colOff>
      <xdr:row>94</xdr:row>
      <xdr:rowOff>123940</xdr:rowOff>
    </xdr:to>
    <xdr:sp macro="" textlink="">
      <xdr:nvSpPr>
        <xdr:cNvPr id="253" name="楕円 252"/>
        <xdr:cNvSpPr/>
      </xdr:nvSpPr>
      <xdr:spPr>
        <a:xfrm>
          <a:off x="4584700" y="161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45217</xdr:rowOff>
    </xdr:from>
    <xdr:ext cx="534377" cy="259045"/>
    <xdr:sp macro="" textlink="">
      <xdr:nvSpPr>
        <xdr:cNvPr id="254" name="扶助費該当値テキスト"/>
        <xdr:cNvSpPr txBox="1"/>
      </xdr:nvSpPr>
      <xdr:spPr>
        <a:xfrm>
          <a:off x="4686300" y="159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132714</xdr:rowOff>
    </xdr:from>
    <xdr:to>
      <xdr:col>20</xdr:col>
      <xdr:colOff>38100</xdr:colOff>
      <xdr:row>94</xdr:row>
      <xdr:rowOff>62864</xdr:rowOff>
    </xdr:to>
    <xdr:sp macro="" textlink="">
      <xdr:nvSpPr>
        <xdr:cNvPr id="255" name="楕円 254"/>
        <xdr:cNvSpPr/>
      </xdr:nvSpPr>
      <xdr:spPr>
        <a:xfrm>
          <a:off x="3746500" y="160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79391</xdr:rowOff>
    </xdr:from>
    <xdr:ext cx="534377" cy="259045"/>
    <xdr:sp macro="" textlink="">
      <xdr:nvSpPr>
        <xdr:cNvPr id="256" name="テキスト ボックス 255"/>
        <xdr:cNvSpPr txBox="1"/>
      </xdr:nvSpPr>
      <xdr:spPr>
        <a:xfrm>
          <a:off x="3530111" y="158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47561</xdr:rowOff>
    </xdr:from>
    <xdr:to>
      <xdr:col>15</xdr:col>
      <xdr:colOff>101600</xdr:colOff>
      <xdr:row>94</xdr:row>
      <xdr:rowOff>149161</xdr:rowOff>
    </xdr:to>
    <xdr:sp macro="" textlink="">
      <xdr:nvSpPr>
        <xdr:cNvPr id="257" name="楕円 256"/>
        <xdr:cNvSpPr/>
      </xdr:nvSpPr>
      <xdr:spPr>
        <a:xfrm>
          <a:off x="2857500" y="161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165688</xdr:rowOff>
    </xdr:from>
    <xdr:ext cx="534377" cy="259045"/>
    <xdr:sp macro="" textlink="">
      <xdr:nvSpPr>
        <xdr:cNvPr id="258" name="テキスト ボックス 257"/>
        <xdr:cNvSpPr txBox="1"/>
      </xdr:nvSpPr>
      <xdr:spPr>
        <a:xfrm>
          <a:off x="2641111" y="159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168415</xdr:rowOff>
    </xdr:from>
    <xdr:to>
      <xdr:col>10</xdr:col>
      <xdr:colOff>165100</xdr:colOff>
      <xdr:row>95</xdr:row>
      <xdr:rowOff>98565</xdr:rowOff>
    </xdr:to>
    <xdr:sp macro="" textlink="">
      <xdr:nvSpPr>
        <xdr:cNvPr id="259" name="楕円 258"/>
        <xdr:cNvSpPr/>
      </xdr:nvSpPr>
      <xdr:spPr>
        <a:xfrm>
          <a:off x="1968500" y="162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115092</xdr:rowOff>
    </xdr:from>
    <xdr:ext cx="534377" cy="259045"/>
    <xdr:sp macro="" textlink="">
      <xdr:nvSpPr>
        <xdr:cNvPr id="260" name="テキスト ボックス 259"/>
        <xdr:cNvSpPr txBox="1"/>
      </xdr:nvSpPr>
      <xdr:spPr>
        <a:xfrm>
          <a:off x="1752111" y="160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41675</xdr:rowOff>
    </xdr:from>
    <xdr:to>
      <xdr:col>6</xdr:col>
      <xdr:colOff>38100</xdr:colOff>
      <xdr:row>95</xdr:row>
      <xdr:rowOff>143275</xdr:rowOff>
    </xdr:to>
    <xdr:sp macro="" textlink="">
      <xdr:nvSpPr>
        <xdr:cNvPr id="261" name="楕円 260"/>
        <xdr:cNvSpPr/>
      </xdr:nvSpPr>
      <xdr:spPr>
        <a:xfrm>
          <a:off x="1079500" y="163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134402</xdr:rowOff>
    </xdr:from>
    <xdr:ext cx="534377" cy="259045"/>
    <xdr:sp macro="" textlink="">
      <xdr:nvSpPr>
        <xdr:cNvPr id="262" name="テキスト ボックス 261"/>
        <xdr:cNvSpPr txBox="1"/>
      </xdr:nvSpPr>
      <xdr:spPr>
        <a:xfrm>
          <a:off x="863111" y="164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152936</xdr:rowOff>
    </xdr:from>
    <xdr:to>
      <xdr:col>55</xdr:col>
      <xdr:colOff>0</xdr:colOff>
      <xdr:row>37</xdr:row>
      <xdr:rowOff>161399</xdr:rowOff>
    </xdr:to>
    <xdr:cxnSp macro="">
      <xdr:nvCxnSpPr>
        <xdr:cNvPr id="289" name="直線コネクタ 288"/>
        <xdr:cNvCxnSpPr/>
      </xdr:nvCxnSpPr>
      <xdr:spPr>
        <a:xfrm flipV="1">
          <a:off x="9639300" y="6496586"/>
          <a:ext cx="8382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149589</xdr:rowOff>
    </xdr:from>
    <xdr:to>
      <xdr:col>50</xdr:col>
      <xdr:colOff>114300</xdr:colOff>
      <xdr:row>37</xdr:row>
      <xdr:rowOff>161399</xdr:rowOff>
    </xdr:to>
    <xdr:cxnSp macro="">
      <xdr:nvCxnSpPr>
        <xdr:cNvPr id="292" name="直線コネクタ 291"/>
        <xdr:cNvCxnSpPr/>
      </xdr:nvCxnSpPr>
      <xdr:spPr>
        <a:xfrm>
          <a:off x="8750300" y="6493239"/>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149589</xdr:rowOff>
    </xdr:from>
    <xdr:to>
      <xdr:col>45</xdr:col>
      <xdr:colOff>177800</xdr:colOff>
      <xdr:row>38</xdr:row>
      <xdr:rowOff>60403</xdr:rowOff>
    </xdr:to>
    <xdr:cxnSp macro="">
      <xdr:nvCxnSpPr>
        <xdr:cNvPr id="295" name="直線コネクタ 294"/>
        <xdr:cNvCxnSpPr/>
      </xdr:nvCxnSpPr>
      <xdr:spPr>
        <a:xfrm flipV="1">
          <a:off x="7861300" y="6493239"/>
          <a:ext cx="8890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60403</xdr:rowOff>
    </xdr:from>
    <xdr:to>
      <xdr:col>41</xdr:col>
      <xdr:colOff>50800</xdr:colOff>
      <xdr:row>38</xdr:row>
      <xdr:rowOff>62986</xdr:rowOff>
    </xdr:to>
    <xdr:cxnSp macro="">
      <xdr:nvCxnSpPr>
        <xdr:cNvPr id="298" name="直線コネクタ 297"/>
        <xdr:cNvCxnSpPr/>
      </xdr:nvCxnSpPr>
      <xdr:spPr>
        <a:xfrm flipV="1">
          <a:off x="6972300" y="6575503"/>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102136</xdr:rowOff>
    </xdr:from>
    <xdr:to>
      <xdr:col>55</xdr:col>
      <xdr:colOff>50800</xdr:colOff>
      <xdr:row>38</xdr:row>
      <xdr:rowOff>32286</xdr:rowOff>
    </xdr:to>
    <xdr:sp macro="" textlink="">
      <xdr:nvSpPr>
        <xdr:cNvPr id="308" name="楕円 307"/>
        <xdr:cNvSpPr/>
      </xdr:nvSpPr>
      <xdr:spPr>
        <a:xfrm>
          <a:off x="10426700" y="64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17063</xdr:rowOff>
    </xdr:from>
    <xdr:ext cx="534377" cy="259045"/>
    <xdr:sp macro="" textlink="">
      <xdr:nvSpPr>
        <xdr:cNvPr id="309" name="補助費等該当値テキスト"/>
        <xdr:cNvSpPr txBox="1"/>
      </xdr:nvSpPr>
      <xdr:spPr>
        <a:xfrm>
          <a:off x="10528300" y="636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110599</xdr:rowOff>
    </xdr:from>
    <xdr:to>
      <xdr:col>50</xdr:col>
      <xdr:colOff>165100</xdr:colOff>
      <xdr:row>38</xdr:row>
      <xdr:rowOff>40749</xdr:rowOff>
    </xdr:to>
    <xdr:sp macro="" textlink="">
      <xdr:nvSpPr>
        <xdr:cNvPr id="310" name="楕円 309"/>
        <xdr:cNvSpPr/>
      </xdr:nvSpPr>
      <xdr:spPr>
        <a:xfrm>
          <a:off x="9588500" y="64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31876</xdr:rowOff>
    </xdr:from>
    <xdr:ext cx="534377" cy="259045"/>
    <xdr:sp macro="" textlink="">
      <xdr:nvSpPr>
        <xdr:cNvPr id="311" name="テキスト ボックス 310"/>
        <xdr:cNvSpPr txBox="1"/>
      </xdr:nvSpPr>
      <xdr:spPr>
        <a:xfrm>
          <a:off x="9372111" y="654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98789</xdr:rowOff>
    </xdr:from>
    <xdr:to>
      <xdr:col>46</xdr:col>
      <xdr:colOff>38100</xdr:colOff>
      <xdr:row>38</xdr:row>
      <xdr:rowOff>28939</xdr:rowOff>
    </xdr:to>
    <xdr:sp macro="" textlink="">
      <xdr:nvSpPr>
        <xdr:cNvPr id="312" name="楕円 311"/>
        <xdr:cNvSpPr/>
      </xdr:nvSpPr>
      <xdr:spPr>
        <a:xfrm>
          <a:off x="8699500" y="6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20066</xdr:rowOff>
    </xdr:from>
    <xdr:ext cx="534377" cy="259045"/>
    <xdr:sp macro="" textlink="">
      <xdr:nvSpPr>
        <xdr:cNvPr id="313" name="テキスト ボックス 312"/>
        <xdr:cNvSpPr txBox="1"/>
      </xdr:nvSpPr>
      <xdr:spPr>
        <a:xfrm>
          <a:off x="8483111" y="65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9603</xdr:rowOff>
    </xdr:from>
    <xdr:to>
      <xdr:col>41</xdr:col>
      <xdr:colOff>101600</xdr:colOff>
      <xdr:row>38</xdr:row>
      <xdr:rowOff>111203</xdr:rowOff>
    </xdr:to>
    <xdr:sp macro="" textlink="">
      <xdr:nvSpPr>
        <xdr:cNvPr id="314" name="楕円 313"/>
        <xdr:cNvSpPr/>
      </xdr:nvSpPr>
      <xdr:spPr>
        <a:xfrm>
          <a:off x="7810500" y="65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102330</xdr:rowOff>
    </xdr:from>
    <xdr:ext cx="534377" cy="259045"/>
    <xdr:sp macro="" textlink="">
      <xdr:nvSpPr>
        <xdr:cNvPr id="315" name="テキスト ボックス 314"/>
        <xdr:cNvSpPr txBox="1"/>
      </xdr:nvSpPr>
      <xdr:spPr>
        <a:xfrm>
          <a:off x="7594111" y="66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12186</xdr:rowOff>
    </xdr:from>
    <xdr:to>
      <xdr:col>36</xdr:col>
      <xdr:colOff>165100</xdr:colOff>
      <xdr:row>38</xdr:row>
      <xdr:rowOff>113786</xdr:rowOff>
    </xdr:to>
    <xdr:sp macro="" textlink="">
      <xdr:nvSpPr>
        <xdr:cNvPr id="316" name="楕円 315"/>
        <xdr:cNvSpPr/>
      </xdr:nvSpPr>
      <xdr:spPr>
        <a:xfrm>
          <a:off x="6921500" y="65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104913</xdr:rowOff>
    </xdr:from>
    <xdr:ext cx="534377" cy="259045"/>
    <xdr:sp macro="" textlink="">
      <xdr:nvSpPr>
        <xdr:cNvPr id="317" name="テキスト ボックス 316"/>
        <xdr:cNvSpPr txBox="1"/>
      </xdr:nvSpPr>
      <xdr:spPr>
        <a:xfrm>
          <a:off x="6705111" y="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57292</xdr:rowOff>
    </xdr:from>
    <xdr:to>
      <xdr:col>55</xdr:col>
      <xdr:colOff>0</xdr:colOff>
      <xdr:row>58</xdr:row>
      <xdr:rowOff>83398</xdr:rowOff>
    </xdr:to>
    <xdr:cxnSp macro="">
      <xdr:nvCxnSpPr>
        <xdr:cNvPr id="344" name="直線コネクタ 343"/>
        <xdr:cNvCxnSpPr/>
      </xdr:nvCxnSpPr>
      <xdr:spPr>
        <a:xfrm flipV="1">
          <a:off x="9639300" y="10001392"/>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51714</xdr:rowOff>
    </xdr:from>
    <xdr:to>
      <xdr:col>50</xdr:col>
      <xdr:colOff>114300</xdr:colOff>
      <xdr:row>58</xdr:row>
      <xdr:rowOff>83398</xdr:rowOff>
    </xdr:to>
    <xdr:cxnSp macro="">
      <xdr:nvCxnSpPr>
        <xdr:cNvPr id="347" name="直線コネクタ 346"/>
        <xdr:cNvCxnSpPr/>
      </xdr:nvCxnSpPr>
      <xdr:spPr>
        <a:xfrm>
          <a:off x="8750300" y="9995814"/>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33047</xdr:rowOff>
    </xdr:from>
    <xdr:to>
      <xdr:col>45</xdr:col>
      <xdr:colOff>177800</xdr:colOff>
      <xdr:row>58</xdr:row>
      <xdr:rowOff>51714</xdr:rowOff>
    </xdr:to>
    <xdr:cxnSp macro="">
      <xdr:nvCxnSpPr>
        <xdr:cNvPr id="350" name="直線コネクタ 349"/>
        <xdr:cNvCxnSpPr/>
      </xdr:nvCxnSpPr>
      <xdr:spPr>
        <a:xfrm>
          <a:off x="7861300" y="9977147"/>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161040</xdr:rowOff>
    </xdr:from>
    <xdr:to>
      <xdr:col>41</xdr:col>
      <xdr:colOff>50800</xdr:colOff>
      <xdr:row>58</xdr:row>
      <xdr:rowOff>33047</xdr:rowOff>
    </xdr:to>
    <xdr:cxnSp macro="">
      <xdr:nvCxnSpPr>
        <xdr:cNvPr id="353" name="直線コネクタ 352"/>
        <xdr:cNvCxnSpPr/>
      </xdr:nvCxnSpPr>
      <xdr:spPr>
        <a:xfrm>
          <a:off x="6972300" y="9933690"/>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6492</xdr:rowOff>
    </xdr:from>
    <xdr:to>
      <xdr:col>55</xdr:col>
      <xdr:colOff>50800</xdr:colOff>
      <xdr:row>58</xdr:row>
      <xdr:rowOff>108092</xdr:rowOff>
    </xdr:to>
    <xdr:sp macro="" textlink="">
      <xdr:nvSpPr>
        <xdr:cNvPr id="363" name="楕円 362"/>
        <xdr:cNvSpPr/>
      </xdr:nvSpPr>
      <xdr:spPr>
        <a:xfrm>
          <a:off x="10426700" y="99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92869</xdr:rowOff>
    </xdr:from>
    <xdr:ext cx="534377" cy="259045"/>
    <xdr:sp macro="" textlink="">
      <xdr:nvSpPr>
        <xdr:cNvPr id="364" name="普通建設事業費該当値テキスト"/>
        <xdr:cNvSpPr txBox="1"/>
      </xdr:nvSpPr>
      <xdr:spPr>
        <a:xfrm>
          <a:off x="10528300" y="98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32598</xdr:rowOff>
    </xdr:from>
    <xdr:to>
      <xdr:col>50</xdr:col>
      <xdr:colOff>165100</xdr:colOff>
      <xdr:row>58</xdr:row>
      <xdr:rowOff>134198</xdr:rowOff>
    </xdr:to>
    <xdr:sp macro="" textlink="">
      <xdr:nvSpPr>
        <xdr:cNvPr id="365" name="楕円 364"/>
        <xdr:cNvSpPr/>
      </xdr:nvSpPr>
      <xdr:spPr>
        <a:xfrm>
          <a:off x="9588500" y="99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125325</xdr:rowOff>
    </xdr:from>
    <xdr:ext cx="534377" cy="259045"/>
    <xdr:sp macro="" textlink="">
      <xdr:nvSpPr>
        <xdr:cNvPr id="366" name="テキスト ボックス 365"/>
        <xdr:cNvSpPr txBox="1"/>
      </xdr:nvSpPr>
      <xdr:spPr>
        <a:xfrm>
          <a:off x="9372111" y="100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914</xdr:rowOff>
    </xdr:from>
    <xdr:to>
      <xdr:col>46</xdr:col>
      <xdr:colOff>38100</xdr:colOff>
      <xdr:row>58</xdr:row>
      <xdr:rowOff>102514</xdr:rowOff>
    </xdr:to>
    <xdr:sp macro="" textlink="">
      <xdr:nvSpPr>
        <xdr:cNvPr id="367" name="楕円 366"/>
        <xdr:cNvSpPr/>
      </xdr:nvSpPr>
      <xdr:spPr>
        <a:xfrm>
          <a:off x="8699500" y="99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93641</xdr:rowOff>
    </xdr:from>
    <xdr:ext cx="534377" cy="259045"/>
    <xdr:sp macro="" textlink="">
      <xdr:nvSpPr>
        <xdr:cNvPr id="368" name="テキスト ボックス 367"/>
        <xdr:cNvSpPr txBox="1"/>
      </xdr:nvSpPr>
      <xdr:spPr>
        <a:xfrm>
          <a:off x="8483111" y="1003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153697</xdr:rowOff>
    </xdr:from>
    <xdr:to>
      <xdr:col>41</xdr:col>
      <xdr:colOff>101600</xdr:colOff>
      <xdr:row>58</xdr:row>
      <xdr:rowOff>83847</xdr:rowOff>
    </xdr:to>
    <xdr:sp macro="" textlink="">
      <xdr:nvSpPr>
        <xdr:cNvPr id="369" name="楕円 368"/>
        <xdr:cNvSpPr/>
      </xdr:nvSpPr>
      <xdr:spPr>
        <a:xfrm>
          <a:off x="7810500" y="992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74974</xdr:rowOff>
    </xdr:from>
    <xdr:ext cx="534377" cy="259045"/>
    <xdr:sp macro="" textlink="">
      <xdr:nvSpPr>
        <xdr:cNvPr id="370" name="テキスト ボックス 369"/>
        <xdr:cNvSpPr txBox="1"/>
      </xdr:nvSpPr>
      <xdr:spPr>
        <a:xfrm>
          <a:off x="7594111" y="1001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110240</xdr:rowOff>
    </xdr:from>
    <xdr:to>
      <xdr:col>36</xdr:col>
      <xdr:colOff>165100</xdr:colOff>
      <xdr:row>58</xdr:row>
      <xdr:rowOff>40390</xdr:rowOff>
    </xdr:to>
    <xdr:sp macro="" textlink="">
      <xdr:nvSpPr>
        <xdr:cNvPr id="371" name="楕円 370"/>
        <xdr:cNvSpPr/>
      </xdr:nvSpPr>
      <xdr:spPr>
        <a:xfrm>
          <a:off x="6921500" y="98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31517</xdr:rowOff>
    </xdr:from>
    <xdr:ext cx="534377" cy="259045"/>
    <xdr:sp macro="" textlink="">
      <xdr:nvSpPr>
        <xdr:cNvPr id="372" name="テキスト ボックス 371"/>
        <xdr:cNvSpPr txBox="1"/>
      </xdr:nvSpPr>
      <xdr:spPr>
        <a:xfrm>
          <a:off x="6705111" y="9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96982</xdr:rowOff>
    </xdr:from>
    <xdr:to>
      <xdr:col>55</xdr:col>
      <xdr:colOff>0</xdr:colOff>
      <xdr:row>78</xdr:row>
      <xdr:rowOff>117866</xdr:rowOff>
    </xdr:to>
    <xdr:cxnSp macro="">
      <xdr:nvCxnSpPr>
        <xdr:cNvPr id="399" name="直線コネクタ 398"/>
        <xdr:cNvCxnSpPr/>
      </xdr:nvCxnSpPr>
      <xdr:spPr>
        <a:xfrm flipV="1">
          <a:off x="9639300" y="13470082"/>
          <a:ext cx="8382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117866</xdr:rowOff>
    </xdr:from>
    <xdr:to>
      <xdr:col>50</xdr:col>
      <xdr:colOff>114300</xdr:colOff>
      <xdr:row>78</xdr:row>
      <xdr:rowOff>118889</xdr:rowOff>
    </xdr:to>
    <xdr:cxnSp macro="">
      <xdr:nvCxnSpPr>
        <xdr:cNvPr id="402" name="直線コネクタ 401"/>
        <xdr:cNvCxnSpPr/>
      </xdr:nvCxnSpPr>
      <xdr:spPr>
        <a:xfrm flipV="1">
          <a:off x="8750300" y="13490966"/>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86930</xdr:rowOff>
    </xdr:from>
    <xdr:to>
      <xdr:col>45</xdr:col>
      <xdr:colOff>177800</xdr:colOff>
      <xdr:row>78</xdr:row>
      <xdr:rowOff>118889</xdr:rowOff>
    </xdr:to>
    <xdr:cxnSp macro="">
      <xdr:nvCxnSpPr>
        <xdr:cNvPr id="405" name="直線コネクタ 404"/>
        <xdr:cNvCxnSpPr/>
      </xdr:nvCxnSpPr>
      <xdr:spPr>
        <a:xfrm>
          <a:off x="7861300" y="13460030"/>
          <a:ext cx="8890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59843</xdr:rowOff>
    </xdr:from>
    <xdr:to>
      <xdr:col>41</xdr:col>
      <xdr:colOff>50800</xdr:colOff>
      <xdr:row>78</xdr:row>
      <xdr:rowOff>86930</xdr:rowOff>
    </xdr:to>
    <xdr:cxnSp macro="">
      <xdr:nvCxnSpPr>
        <xdr:cNvPr id="408" name="直線コネクタ 407"/>
        <xdr:cNvCxnSpPr/>
      </xdr:nvCxnSpPr>
      <xdr:spPr>
        <a:xfrm>
          <a:off x="6972300" y="13432943"/>
          <a:ext cx="889000" cy="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46182</xdr:rowOff>
    </xdr:from>
    <xdr:to>
      <xdr:col>55</xdr:col>
      <xdr:colOff>50800</xdr:colOff>
      <xdr:row>78</xdr:row>
      <xdr:rowOff>147782</xdr:rowOff>
    </xdr:to>
    <xdr:sp macro="" textlink="">
      <xdr:nvSpPr>
        <xdr:cNvPr id="418" name="楕円 417"/>
        <xdr:cNvSpPr/>
      </xdr:nvSpPr>
      <xdr:spPr>
        <a:xfrm>
          <a:off x="10426700" y="134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534377" cy="259045"/>
    <xdr:sp macro="" textlink="">
      <xdr:nvSpPr>
        <xdr:cNvPr id="419" name="普通建設事業費 （ うち新規整備　）該当値テキスト"/>
        <xdr:cNvSpPr txBox="1"/>
      </xdr:nvSpPr>
      <xdr:spPr>
        <a:xfrm>
          <a:off x="10528300" y="133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67066</xdr:rowOff>
    </xdr:from>
    <xdr:to>
      <xdr:col>50</xdr:col>
      <xdr:colOff>165100</xdr:colOff>
      <xdr:row>78</xdr:row>
      <xdr:rowOff>168666</xdr:rowOff>
    </xdr:to>
    <xdr:sp macro="" textlink="">
      <xdr:nvSpPr>
        <xdr:cNvPr id="420" name="楕円 419"/>
        <xdr:cNvSpPr/>
      </xdr:nvSpPr>
      <xdr:spPr>
        <a:xfrm>
          <a:off x="9588500" y="134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159793</xdr:rowOff>
    </xdr:from>
    <xdr:ext cx="469744" cy="259045"/>
    <xdr:sp macro="" textlink="">
      <xdr:nvSpPr>
        <xdr:cNvPr id="421" name="テキスト ボックス 420"/>
        <xdr:cNvSpPr txBox="1"/>
      </xdr:nvSpPr>
      <xdr:spPr>
        <a:xfrm>
          <a:off x="9404428" y="1353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68089</xdr:rowOff>
    </xdr:from>
    <xdr:to>
      <xdr:col>46</xdr:col>
      <xdr:colOff>38100</xdr:colOff>
      <xdr:row>78</xdr:row>
      <xdr:rowOff>169689</xdr:rowOff>
    </xdr:to>
    <xdr:sp macro="" textlink="">
      <xdr:nvSpPr>
        <xdr:cNvPr id="422" name="楕円 421"/>
        <xdr:cNvSpPr/>
      </xdr:nvSpPr>
      <xdr:spPr>
        <a:xfrm>
          <a:off x="8699500" y="134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160816</xdr:rowOff>
    </xdr:from>
    <xdr:ext cx="469744" cy="259045"/>
    <xdr:sp macro="" textlink="">
      <xdr:nvSpPr>
        <xdr:cNvPr id="423" name="テキスト ボックス 422"/>
        <xdr:cNvSpPr txBox="1"/>
      </xdr:nvSpPr>
      <xdr:spPr>
        <a:xfrm>
          <a:off x="8515428" y="135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36130</xdr:rowOff>
    </xdr:from>
    <xdr:to>
      <xdr:col>41</xdr:col>
      <xdr:colOff>101600</xdr:colOff>
      <xdr:row>78</xdr:row>
      <xdr:rowOff>137730</xdr:rowOff>
    </xdr:to>
    <xdr:sp macro="" textlink="">
      <xdr:nvSpPr>
        <xdr:cNvPr id="424" name="楕円 423"/>
        <xdr:cNvSpPr/>
      </xdr:nvSpPr>
      <xdr:spPr>
        <a:xfrm>
          <a:off x="7810500" y="1340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128857</xdr:rowOff>
    </xdr:from>
    <xdr:ext cx="534377" cy="259045"/>
    <xdr:sp macro="" textlink="">
      <xdr:nvSpPr>
        <xdr:cNvPr id="425" name="テキスト ボックス 424"/>
        <xdr:cNvSpPr txBox="1"/>
      </xdr:nvSpPr>
      <xdr:spPr>
        <a:xfrm>
          <a:off x="7594111" y="1350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9043</xdr:rowOff>
    </xdr:from>
    <xdr:to>
      <xdr:col>36</xdr:col>
      <xdr:colOff>165100</xdr:colOff>
      <xdr:row>78</xdr:row>
      <xdr:rowOff>110643</xdr:rowOff>
    </xdr:to>
    <xdr:sp macro="" textlink="">
      <xdr:nvSpPr>
        <xdr:cNvPr id="426" name="楕円 425"/>
        <xdr:cNvSpPr/>
      </xdr:nvSpPr>
      <xdr:spPr>
        <a:xfrm>
          <a:off x="6921500" y="133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101770</xdr:rowOff>
    </xdr:from>
    <xdr:ext cx="534377" cy="259045"/>
    <xdr:sp macro="" textlink="">
      <xdr:nvSpPr>
        <xdr:cNvPr id="427" name="テキスト ボックス 426"/>
        <xdr:cNvSpPr txBox="1"/>
      </xdr:nvSpPr>
      <xdr:spPr>
        <a:xfrm>
          <a:off x="6705111" y="1347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105623</xdr:rowOff>
    </xdr:from>
    <xdr:to>
      <xdr:col>55</xdr:col>
      <xdr:colOff>0</xdr:colOff>
      <xdr:row>98</xdr:row>
      <xdr:rowOff>126944</xdr:rowOff>
    </xdr:to>
    <xdr:cxnSp macro="">
      <xdr:nvCxnSpPr>
        <xdr:cNvPr id="456" name="直線コネクタ 455"/>
        <xdr:cNvCxnSpPr/>
      </xdr:nvCxnSpPr>
      <xdr:spPr>
        <a:xfrm>
          <a:off x="9639300" y="16907723"/>
          <a:ext cx="8382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14412</xdr:rowOff>
    </xdr:from>
    <xdr:to>
      <xdr:col>50</xdr:col>
      <xdr:colOff>114300</xdr:colOff>
      <xdr:row>98</xdr:row>
      <xdr:rowOff>105623</xdr:rowOff>
    </xdr:to>
    <xdr:cxnSp macro="">
      <xdr:nvCxnSpPr>
        <xdr:cNvPr id="459" name="直線コネクタ 458"/>
        <xdr:cNvCxnSpPr/>
      </xdr:nvCxnSpPr>
      <xdr:spPr>
        <a:xfrm>
          <a:off x="8750300" y="16816512"/>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14412</xdr:rowOff>
    </xdr:from>
    <xdr:to>
      <xdr:col>45</xdr:col>
      <xdr:colOff>177800</xdr:colOff>
      <xdr:row>98</xdr:row>
      <xdr:rowOff>82908</xdr:rowOff>
    </xdr:to>
    <xdr:cxnSp macro="">
      <xdr:nvCxnSpPr>
        <xdr:cNvPr id="462" name="直線コネクタ 461"/>
        <xdr:cNvCxnSpPr/>
      </xdr:nvCxnSpPr>
      <xdr:spPr>
        <a:xfrm flipV="1">
          <a:off x="7861300" y="16816512"/>
          <a:ext cx="889000" cy="6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70937</xdr:rowOff>
    </xdr:from>
    <xdr:to>
      <xdr:col>41</xdr:col>
      <xdr:colOff>50800</xdr:colOff>
      <xdr:row>98</xdr:row>
      <xdr:rowOff>82908</xdr:rowOff>
    </xdr:to>
    <xdr:cxnSp macro="">
      <xdr:nvCxnSpPr>
        <xdr:cNvPr id="465" name="直線コネクタ 464"/>
        <xdr:cNvCxnSpPr/>
      </xdr:nvCxnSpPr>
      <xdr:spPr>
        <a:xfrm>
          <a:off x="6972300" y="16873037"/>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76144</xdr:rowOff>
    </xdr:from>
    <xdr:to>
      <xdr:col>55</xdr:col>
      <xdr:colOff>50800</xdr:colOff>
      <xdr:row>99</xdr:row>
      <xdr:rowOff>6294</xdr:rowOff>
    </xdr:to>
    <xdr:sp macro="" textlink="">
      <xdr:nvSpPr>
        <xdr:cNvPr id="475" name="楕円 474"/>
        <xdr:cNvSpPr/>
      </xdr:nvSpPr>
      <xdr:spPr>
        <a:xfrm>
          <a:off x="10426700" y="168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162521</xdr:rowOff>
    </xdr:from>
    <xdr:ext cx="534377" cy="259045"/>
    <xdr:sp macro="" textlink="">
      <xdr:nvSpPr>
        <xdr:cNvPr id="476" name="普通建設事業費 （ うち更新整備　）該当値テキスト"/>
        <xdr:cNvSpPr txBox="1"/>
      </xdr:nvSpPr>
      <xdr:spPr>
        <a:xfrm>
          <a:off x="10528300" y="167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54823</xdr:rowOff>
    </xdr:from>
    <xdr:to>
      <xdr:col>50</xdr:col>
      <xdr:colOff>165100</xdr:colOff>
      <xdr:row>98</xdr:row>
      <xdr:rowOff>156423</xdr:rowOff>
    </xdr:to>
    <xdr:sp macro="" textlink="">
      <xdr:nvSpPr>
        <xdr:cNvPr id="477" name="楕円 476"/>
        <xdr:cNvSpPr/>
      </xdr:nvSpPr>
      <xdr:spPr>
        <a:xfrm>
          <a:off x="9588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147550</xdr:rowOff>
    </xdr:from>
    <xdr:ext cx="534377" cy="259045"/>
    <xdr:sp macro="" textlink="">
      <xdr:nvSpPr>
        <xdr:cNvPr id="478" name="テキスト ボックス 477"/>
        <xdr:cNvSpPr txBox="1"/>
      </xdr:nvSpPr>
      <xdr:spPr>
        <a:xfrm>
          <a:off x="9372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135062</xdr:rowOff>
    </xdr:from>
    <xdr:to>
      <xdr:col>46</xdr:col>
      <xdr:colOff>38100</xdr:colOff>
      <xdr:row>98</xdr:row>
      <xdr:rowOff>65212</xdr:rowOff>
    </xdr:to>
    <xdr:sp macro="" textlink="">
      <xdr:nvSpPr>
        <xdr:cNvPr id="479" name="楕円 478"/>
        <xdr:cNvSpPr/>
      </xdr:nvSpPr>
      <xdr:spPr>
        <a:xfrm>
          <a:off x="8699500" y="167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56339</xdr:rowOff>
    </xdr:from>
    <xdr:ext cx="534377" cy="259045"/>
    <xdr:sp macro="" textlink="">
      <xdr:nvSpPr>
        <xdr:cNvPr id="480" name="テキスト ボックス 479"/>
        <xdr:cNvSpPr txBox="1"/>
      </xdr:nvSpPr>
      <xdr:spPr>
        <a:xfrm>
          <a:off x="8483111" y="1685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32108</xdr:rowOff>
    </xdr:from>
    <xdr:to>
      <xdr:col>41</xdr:col>
      <xdr:colOff>101600</xdr:colOff>
      <xdr:row>98</xdr:row>
      <xdr:rowOff>133708</xdr:rowOff>
    </xdr:to>
    <xdr:sp macro="" textlink="">
      <xdr:nvSpPr>
        <xdr:cNvPr id="481" name="楕円 480"/>
        <xdr:cNvSpPr/>
      </xdr:nvSpPr>
      <xdr:spPr>
        <a:xfrm>
          <a:off x="7810500" y="168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124835</xdr:rowOff>
    </xdr:from>
    <xdr:ext cx="534377" cy="259045"/>
    <xdr:sp macro="" textlink="">
      <xdr:nvSpPr>
        <xdr:cNvPr id="482" name="テキスト ボックス 481"/>
        <xdr:cNvSpPr txBox="1"/>
      </xdr:nvSpPr>
      <xdr:spPr>
        <a:xfrm>
          <a:off x="7594111" y="169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20137</xdr:rowOff>
    </xdr:from>
    <xdr:to>
      <xdr:col>36</xdr:col>
      <xdr:colOff>165100</xdr:colOff>
      <xdr:row>98</xdr:row>
      <xdr:rowOff>121737</xdr:rowOff>
    </xdr:to>
    <xdr:sp macro="" textlink="">
      <xdr:nvSpPr>
        <xdr:cNvPr id="483" name="楕円 482"/>
        <xdr:cNvSpPr/>
      </xdr:nvSpPr>
      <xdr:spPr>
        <a:xfrm>
          <a:off x="6921500" y="168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112864</xdr:rowOff>
    </xdr:from>
    <xdr:ext cx="534377" cy="259045"/>
    <xdr:sp macro="" textlink="">
      <xdr:nvSpPr>
        <xdr:cNvPr id="484" name="テキスト ボックス 483"/>
        <xdr:cNvSpPr txBox="1"/>
      </xdr:nvSpPr>
      <xdr:spPr>
        <a:xfrm>
          <a:off x="6705111" y="169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11474</xdr:rowOff>
    </xdr:from>
    <xdr:to>
      <xdr:col>85</xdr:col>
      <xdr:colOff>127000</xdr:colOff>
      <xdr:row>38</xdr:row>
      <xdr:rowOff>102305</xdr:rowOff>
    </xdr:to>
    <xdr:cxnSp macro="">
      <xdr:nvCxnSpPr>
        <xdr:cNvPr id="513" name="直線コネクタ 512"/>
        <xdr:cNvCxnSpPr/>
      </xdr:nvCxnSpPr>
      <xdr:spPr>
        <a:xfrm>
          <a:off x="15481300" y="5840774"/>
          <a:ext cx="838200" cy="7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11474</xdr:rowOff>
    </xdr:from>
    <xdr:to>
      <xdr:col>81</xdr:col>
      <xdr:colOff>50800</xdr:colOff>
      <xdr:row>36</xdr:row>
      <xdr:rowOff>118154</xdr:rowOff>
    </xdr:to>
    <xdr:cxnSp macro="">
      <xdr:nvCxnSpPr>
        <xdr:cNvPr id="516" name="直線コネクタ 515"/>
        <xdr:cNvCxnSpPr/>
      </xdr:nvCxnSpPr>
      <xdr:spPr>
        <a:xfrm flipV="1">
          <a:off x="14592300" y="5840774"/>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166046</xdr:rowOff>
    </xdr:from>
    <xdr:to>
      <xdr:col>76</xdr:col>
      <xdr:colOff>114300</xdr:colOff>
      <xdr:row>36</xdr:row>
      <xdr:rowOff>118154</xdr:rowOff>
    </xdr:to>
    <xdr:cxnSp macro="">
      <xdr:nvCxnSpPr>
        <xdr:cNvPr id="519" name="直線コネクタ 518"/>
        <xdr:cNvCxnSpPr/>
      </xdr:nvCxnSpPr>
      <xdr:spPr>
        <a:xfrm>
          <a:off x="13703300" y="5652446"/>
          <a:ext cx="889000" cy="63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166046</xdr:rowOff>
    </xdr:from>
    <xdr:to>
      <xdr:col>71</xdr:col>
      <xdr:colOff>177800</xdr:colOff>
      <xdr:row>38</xdr:row>
      <xdr:rowOff>164350</xdr:rowOff>
    </xdr:to>
    <xdr:cxnSp macro="">
      <xdr:nvCxnSpPr>
        <xdr:cNvPr id="522" name="直線コネクタ 521"/>
        <xdr:cNvCxnSpPr/>
      </xdr:nvCxnSpPr>
      <xdr:spPr>
        <a:xfrm flipV="1">
          <a:off x="12814300" y="5652446"/>
          <a:ext cx="889000" cy="102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51505</xdr:rowOff>
    </xdr:from>
    <xdr:to>
      <xdr:col>85</xdr:col>
      <xdr:colOff>177800</xdr:colOff>
      <xdr:row>38</xdr:row>
      <xdr:rowOff>153105</xdr:rowOff>
    </xdr:to>
    <xdr:sp macro="" textlink="">
      <xdr:nvSpPr>
        <xdr:cNvPr id="532" name="楕円 531"/>
        <xdr:cNvSpPr/>
      </xdr:nvSpPr>
      <xdr:spPr>
        <a:xfrm>
          <a:off x="16268700" y="65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10882</xdr:rowOff>
    </xdr:from>
    <xdr:ext cx="469744" cy="259045"/>
    <xdr:sp macro="" textlink="">
      <xdr:nvSpPr>
        <xdr:cNvPr id="533" name="災害復旧事業費該当値テキスト"/>
        <xdr:cNvSpPr txBox="1"/>
      </xdr:nvSpPr>
      <xdr:spPr>
        <a:xfrm>
          <a:off x="16370300" y="635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132124</xdr:rowOff>
    </xdr:from>
    <xdr:to>
      <xdr:col>81</xdr:col>
      <xdr:colOff>101600</xdr:colOff>
      <xdr:row>34</xdr:row>
      <xdr:rowOff>62274</xdr:rowOff>
    </xdr:to>
    <xdr:sp macro="" textlink="">
      <xdr:nvSpPr>
        <xdr:cNvPr id="534" name="楕円 533"/>
        <xdr:cNvSpPr/>
      </xdr:nvSpPr>
      <xdr:spPr>
        <a:xfrm>
          <a:off x="15430500" y="57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78801</xdr:rowOff>
    </xdr:from>
    <xdr:ext cx="534377" cy="259045"/>
    <xdr:sp macro="" textlink="">
      <xdr:nvSpPr>
        <xdr:cNvPr id="535" name="テキスト ボックス 534"/>
        <xdr:cNvSpPr txBox="1"/>
      </xdr:nvSpPr>
      <xdr:spPr>
        <a:xfrm>
          <a:off x="15214111" y="55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67354</xdr:rowOff>
    </xdr:from>
    <xdr:to>
      <xdr:col>76</xdr:col>
      <xdr:colOff>165100</xdr:colOff>
      <xdr:row>36</xdr:row>
      <xdr:rowOff>168954</xdr:rowOff>
    </xdr:to>
    <xdr:sp macro="" textlink="">
      <xdr:nvSpPr>
        <xdr:cNvPr id="536" name="楕円 535"/>
        <xdr:cNvSpPr/>
      </xdr:nvSpPr>
      <xdr:spPr>
        <a:xfrm>
          <a:off x="14541500" y="62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14031</xdr:rowOff>
    </xdr:from>
    <xdr:ext cx="534377" cy="259045"/>
    <xdr:sp macro="" textlink="">
      <xdr:nvSpPr>
        <xdr:cNvPr id="537" name="テキスト ボックス 536"/>
        <xdr:cNvSpPr txBox="1"/>
      </xdr:nvSpPr>
      <xdr:spPr>
        <a:xfrm>
          <a:off x="14325111" y="60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115246</xdr:rowOff>
    </xdr:from>
    <xdr:to>
      <xdr:col>72</xdr:col>
      <xdr:colOff>38100</xdr:colOff>
      <xdr:row>33</xdr:row>
      <xdr:rowOff>45396</xdr:rowOff>
    </xdr:to>
    <xdr:sp macro="" textlink="">
      <xdr:nvSpPr>
        <xdr:cNvPr id="538" name="楕円 537"/>
        <xdr:cNvSpPr/>
      </xdr:nvSpPr>
      <xdr:spPr>
        <a:xfrm>
          <a:off x="13652500" y="56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61923</xdr:rowOff>
    </xdr:from>
    <xdr:ext cx="534377" cy="259045"/>
    <xdr:sp macro="" textlink="">
      <xdr:nvSpPr>
        <xdr:cNvPr id="539" name="テキスト ボックス 538"/>
        <xdr:cNvSpPr txBox="1"/>
      </xdr:nvSpPr>
      <xdr:spPr>
        <a:xfrm>
          <a:off x="13436111" y="53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113550</xdr:rowOff>
    </xdr:from>
    <xdr:to>
      <xdr:col>67</xdr:col>
      <xdr:colOff>101600</xdr:colOff>
      <xdr:row>39</xdr:row>
      <xdr:rowOff>43700</xdr:rowOff>
    </xdr:to>
    <xdr:sp macro="" textlink="">
      <xdr:nvSpPr>
        <xdr:cNvPr id="540" name="楕円 539"/>
        <xdr:cNvSpPr/>
      </xdr:nvSpPr>
      <xdr:spPr>
        <a:xfrm>
          <a:off x="12763500" y="66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34827</xdr:rowOff>
    </xdr:from>
    <xdr:ext cx="469744" cy="259045"/>
    <xdr:sp macro="" textlink="">
      <xdr:nvSpPr>
        <xdr:cNvPr id="541" name="テキスト ボックス 540"/>
        <xdr:cNvSpPr txBox="1"/>
      </xdr:nvSpPr>
      <xdr:spPr>
        <a:xfrm>
          <a:off x="12579428" y="67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148408</xdr:rowOff>
    </xdr:from>
    <xdr:to>
      <xdr:col>85</xdr:col>
      <xdr:colOff>127000</xdr:colOff>
      <xdr:row>75</xdr:row>
      <xdr:rowOff>157673</xdr:rowOff>
    </xdr:to>
    <xdr:cxnSp macro="">
      <xdr:nvCxnSpPr>
        <xdr:cNvPr id="627" name="直線コネクタ 626"/>
        <xdr:cNvCxnSpPr/>
      </xdr:nvCxnSpPr>
      <xdr:spPr>
        <a:xfrm>
          <a:off x="15481300" y="13007158"/>
          <a:ext cx="8382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148408</xdr:rowOff>
    </xdr:from>
    <xdr:to>
      <xdr:col>81</xdr:col>
      <xdr:colOff>50800</xdr:colOff>
      <xdr:row>76</xdr:row>
      <xdr:rowOff>2049</xdr:rowOff>
    </xdr:to>
    <xdr:cxnSp macro="">
      <xdr:nvCxnSpPr>
        <xdr:cNvPr id="630" name="直線コネクタ 629"/>
        <xdr:cNvCxnSpPr/>
      </xdr:nvCxnSpPr>
      <xdr:spPr>
        <a:xfrm flipV="1">
          <a:off x="14592300" y="13007158"/>
          <a:ext cx="8890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2049</xdr:rowOff>
    </xdr:from>
    <xdr:to>
      <xdr:col>76</xdr:col>
      <xdr:colOff>114300</xdr:colOff>
      <xdr:row>76</xdr:row>
      <xdr:rowOff>2921</xdr:rowOff>
    </xdr:to>
    <xdr:cxnSp macro="">
      <xdr:nvCxnSpPr>
        <xdr:cNvPr id="633" name="直線コネクタ 632"/>
        <xdr:cNvCxnSpPr/>
      </xdr:nvCxnSpPr>
      <xdr:spPr>
        <a:xfrm flipV="1">
          <a:off x="13703300" y="13032249"/>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2921</xdr:rowOff>
    </xdr:from>
    <xdr:to>
      <xdr:col>71</xdr:col>
      <xdr:colOff>177800</xdr:colOff>
      <xdr:row>76</xdr:row>
      <xdr:rowOff>3259</xdr:rowOff>
    </xdr:to>
    <xdr:cxnSp macro="">
      <xdr:nvCxnSpPr>
        <xdr:cNvPr id="636" name="直線コネクタ 635"/>
        <xdr:cNvCxnSpPr/>
      </xdr:nvCxnSpPr>
      <xdr:spPr>
        <a:xfrm flipV="1">
          <a:off x="12814300" y="13033121"/>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106873</xdr:rowOff>
    </xdr:from>
    <xdr:to>
      <xdr:col>85</xdr:col>
      <xdr:colOff>177800</xdr:colOff>
      <xdr:row>76</xdr:row>
      <xdr:rowOff>37023</xdr:rowOff>
    </xdr:to>
    <xdr:sp macro="" textlink="">
      <xdr:nvSpPr>
        <xdr:cNvPr id="646" name="楕円 645"/>
        <xdr:cNvSpPr/>
      </xdr:nvSpPr>
      <xdr:spPr>
        <a:xfrm>
          <a:off x="16268700" y="129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129750</xdr:rowOff>
    </xdr:from>
    <xdr:ext cx="534377" cy="259045"/>
    <xdr:sp macro="" textlink="">
      <xdr:nvSpPr>
        <xdr:cNvPr id="647" name="公債費該当値テキスト"/>
        <xdr:cNvSpPr txBox="1"/>
      </xdr:nvSpPr>
      <xdr:spPr>
        <a:xfrm>
          <a:off x="16370300" y="1281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97609</xdr:rowOff>
    </xdr:from>
    <xdr:to>
      <xdr:col>81</xdr:col>
      <xdr:colOff>101600</xdr:colOff>
      <xdr:row>76</xdr:row>
      <xdr:rowOff>27760</xdr:rowOff>
    </xdr:to>
    <xdr:sp macro="" textlink="">
      <xdr:nvSpPr>
        <xdr:cNvPr id="648" name="楕円 647"/>
        <xdr:cNvSpPr/>
      </xdr:nvSpPr>
      <xdr:spPr>
        <a:xfrm>
          <a:off x="15430500" y="12956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44286</xdr:rowOff>
    </xdr:from>
    <xdr:ext cx="534377" cy="259045"/>
    <xdr:sp macro="" textlink="">
      <xdr:nvSpPr>
        <xdr:cNvPr id="649" name="テキスト ボックス 648"/>
        <xdr:cNvSpPr txBox="1"/>
      </xdr:nvSpPr>
      <xdr:spPr>
        <a:xfrm>
          <a:off x="15214111" y="127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122700</xdr:rowOff>
    </xdr:from>
    <xdr:to>
      <xdr:col>76</xdr:col>
      <xdr:colOff>165100</xdr:colOff>
      <xdr:row>76</xdr:row>
      <xdr:rowOff>52849</xdr:rowOff>
    </xdr:to>
    <xdr:sp macro="" textlink="">
      <xdr:nvSpPr>
        <xdr:cNvPr id="650" name="楕円 649"/>
        <xdr:cNvSpPr/>
      </xdr:nvSpPr>
      <xdr:spPr>
        <a:xfrm>
          <a:off x="14541500" y="1298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69377</xdr:rowOff>
    </xdr:from>
    <xdr:ext cx="534377" cy="259045"/>
    <xdr:sp macro="" textlink="">
      <xdr:nvSpPr>
        <xdr:cNvPr id="651" name="テキスト ボックス 650"/>
        <xdr:cNvSpPr txBox="1"/>
      </xdr:nvSpPr>
      <xdr:spPr>
        <a:xfrm>
          <a:off x="14325111" y="1275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123571</xdr:rowOff>
    </xdr:from>
    <xdr:to>
      <xdr:col>72</xdr:col>
      <xdr:colOff>38100</xdr:colOff>
      <xdr:row>76</xdr:row>
      <xdr:rowOff>53721</xdr:rowOff>
    </xdr:to>
    <xdr:sp macro="" textlink="">
      <xdr:nvSpPr>
        <xdr:cNvPr id="652" name="楕円 651"/>
        <xdr:cNvSpPr/>
      </xdr:nvSpPr>
      <xdr:spPr>
        <a:xfrm>
          <a:off x="13652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70248</xdr:rowOff>
    </xdr:from>
    <xdr:ext cx="534377" cy="259045"/>
    <xdr:sp macro="" textlink="">
      <xdr:nvSpPr>
        <xdr:cNvPr id="653" name="テキスト ボックス 652"/>
        <xdr:cNvSpPr txBox="1"/>
      </xdr:nvSpPr>
      <xdr:spPr>
        <a:xfrm>
          <a:off x="13436111" y="127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123909</xdr:rowOff>
    </xdr:from>
    <xdr:to>
      <xdr:col>67</xdr:col>
      <xdr:colOff>101600</xdr:colOff>
      <xdr:row>76</xdr:row>
      <xdr:rowOff>54059</xdr:rowOff>
    </xdr:to>
    <xdr:sp macro="" textlink="">
      <xdr:nvSpPr>
        <xdr:cNvPr id="654" name="楕円 653"/>
        <xdr:cNvSpPr/>
      </xdr:nvSpPr>
      <xdr:spPr>
        <a:xfrm>
          <a:off x="12763500" y="129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45186</xdr:rowOff>
    </xdr:from>
    <xdr:ext cx="534377" cy="259045"/>
    <xdr:sp macro="" textlink="">
      <xdr:nvSpPr>
        <xdr:cNvPr id="655" name="テキスト ボックス 654"/>
        <xdr:cNvSpPr txBox="1"/>
      </xdr:nvSpPr>
      <xdr:spPr>
        <a:xfrm>
          <a:off x="12547111" y="130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148507</xdr:rowOff>
    </xdr:from>
    <xdr:to>
      <xdr:col>85</xdr:col>
      <xdr:colOff>127000</xdr:colOff>
      <xdr:row>98</xdr:row>
      <xdr:rowOff>14729</xdr:rowOff>
    </xdr:to>
    <xdr:cxnSp macro="">
      <xdr:nvCxnSpPr>
        <xdr:cNvPr id="680" name="直線コネクタ 679"/>
        <xdr:cNvCxnSpPr/>
      </xdr:nvCxnSpPr>
      <xdr:spPr>
        <a:xfrm flipV="1">
          <a:off x="15481300" y="16779157"/>
          <a:ext cx="838200" cy="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10730</xdr:rowOff>
    </xdr:from>
    <xdr:to>
      <xdr:col>81</xdr:col>
      <xdr:colOff>50800</xdr:colOff>
      <xdr:row>98</xdr:row>
      <xdr:rowOff>14729</xdr:rowOff>
    </xdr:to>
    <xdr:cxnSp macro="">
      <xdr:nvCxnSpPr>
        <xdr:cNvPr id="683" name="直線コネクタ 682"/>
        <xdr:cNvCxnSpPr/>
      </xdr:nvCxnSpPr>
      <xdr:spPr>
        <a:xfrm>
          <a:off x="14592300" y="16812830"/>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141208</xdr:rowOff>
    </xdr:from>
    <xdr:to>
      <xdr:col>76</xdr:col>
      <xdr:colOff>114300</xdr:colOff>
      <xdr:row>98</xdr:row>
      <xdr:rowOff>10730</xdr:rowOff>
    </xdr:to>
    <xdr:cxnSp macro="">
      <xdr:nvCxnSpPr>
        <xdr:cNvPr id="686" name="直線コネクタ 685"/>
        <xdr:cNvCxnSpPr/>
      </xdr:nvCxnSpPr>
      <xdr:spPr>
        <a:xfrm>
          <a:off x="13703300" y="16771858"/>
          <a:ext cx="889000" cy="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141208</xdr:rowOff>
    </xdr:from>
    <xdr:to>
      <xdr:col>71</xdr:col>
      <xdr:colOff>177800</xdr:colOff>
      <xdr:row>98</xdr:row>
      <xdr:rowOff>20971</xdr:rowOff>
    </xdr:to>
    <xdr:cxnSp macro="">
      <xdr:nvCxnSpPr>
        <xdr:cNvPr id="689" name="直線コネクタ 688"/>
        <xdr:cNvCxnSpPr/>
      </xdr:nvCxnSpPr>
      <xdr:spPr>
        <a:xfrm flipV="1">
          <a:off x="12814300" y="16771858"/>
          <a:ext cx="889000" cy="5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97707</xdr:rowOff>
    </xdr:from>
    <xdr:to>
      <xdr:col>85</xdr:col>
      <xdr:colOff>177800</xdr:colOff>
      <xdr:row>98</xdr:row>
      <xdr:rowOff>27857</xdr:rowOff>
    </xdr:to>
    <xdr:sp macro="" textlink="">
      <xdr:nvSpPr>
        <xdr:cNvPr id="699" name="楕円 698"/>
        <xdr:cNvSpPr/>
      </xdr:nvSpPr>
      <xdr:spPr>
        <a:xfrm>
          <a:off x="16268700" y="16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700"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135379</xdr:rowOff>
    </xdr:from>
    <xdr:to>
      <xdr:col>81</xdr:col>
      <xdr:colOff>101600</xdr:colOff>
      <xdr:row>98</xdr:row>
      <xdr:rowOff>65529</xdr:rowOff>
    </xdr:to>
    <xdr:sp macro="" textlink="">
      <xdr:nvSpPr>
        <xdr:cNvPr id="701" name="楕円 700"/>
        <xdr:cNvSpPr/>
      </xdr:nvSpPr>
      <xdr:spPr>
        <a:xfrm>
          <a:off x="15430500" y="167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56656</xdr:rowOff>
    </xdr:from>
    <xdr:ext cx="469744" cy="259045"/>
    <xdr:sp macro="" textlink="">
      <xdr:nvSpPr>
        <xdr:cNvPr id="702" name="テキスト ボックス 701"/>
        <xdr:cNvSpPr txBox="1"/>
      </xdr:nvSpPr>
      <xdr:spPr>
        <a:xfrm>
          <a:off x="15246428" y="168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131380</xdr:rowOff>
    </xdr:from>
    <xdr:to>
      <xdr:col>76</xdr:col>
      <xdr:colOff>165100</xdr:colOff>
      <xdr:row>98</xdr:row>
      <xdr:rowOff>61530</xdr:rowOff>
    </xdr:to>
    <xdr:sp macro="" textlink="">
      <xdr:nvSpPr>
        <xdr:cNvPr id="703" name="楕円 702"/>
        <xdr:cNvSpPr/>
      </xdr:nvSpPr>
      <xdr:spPr>
        <a:xfrm>
          <a:off x="14541500" y="167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52657</xdr:rowOff>
    </xdr:from>
    <xdr:ext cx="469744" cy="259045"/>
    <xdr:sp macro="" textlink="">
      <xdr:nvSpPr>
        <xdr:cNvPr id="704" name="テキスト ボックス 703"/>
        <xdr:cNvSpPr txBox="1"/>
      </xdr:nvSpPr>
      <xdr:spPr>
        <a:xfrm>
          <a:off x="14357428" y="1685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90408</xdr:rowOff>
    </xdr:from>
    <xdr:to>
      <xdr:col>72</xdr:col>
      <xdr:colOff>38100</xdr:colOff>
      <xdr:row>98</xdr:row>
      <xdr:rowOff>20558</xdr:rowOff>
    </xdr:to>
    <xdr:sp macro="" textlink="">
      <xdr:nvSpPr>
        <xdr:cNvPr id="705" name="楕円 704"/>
        <xdr:cNvSpPr/>
      </xdr:nvSpPr>
      <xdr:spPr>
        <a:xfrm>
          <a:off x="13652500" y="1672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11685</xdr:rowOff>
    </xdr:from>
    <xdr:ext cx="469744" cy="259045"/>
    <xdr:sp macro="" textlink="">
      <xdr:nvSpPr>
        <xdr:cNvPr id="706" name="テキスト ボックス 705"/>
        <xdr:cNvSpPr txBox="1"/>
      </xdr:nvSpPr>
      <xdr:spPr>
        <a:xfrm>
          <a:off x="13468428" y="1681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141621</xdr:rowOff>
    </xdr:from>
    <xdr:to>
      <xdr:col>67</xdr:col>
      <xdr:colOff>101600</xdr:colOff>
      <xdr:row>98</xdr:row>
      <xdr:rowOff>71771</xdr:rowOff>
    </xdr:to>
    <xdr:sp macro="" textlink="">
      <xdr:nvSpPr>
        <xdr:cNvPr id="707" name="楕円 706"/>
        <xdr:cNvSpPr/>
      </xdr:nvSpPr>
      <xdr:spPr>
        <a:xfrm>
          <a:off x="12763500" y="167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62898</xdr:rowOff>
    </xdr:from>
    <xdr:ext cx="378565" cy="259045"/>
    <xdr:sp macro="" textlink="">
      <xdr:nvSpPr>
        <xdr:cNvPr id="708" name="テキスト ボックス 707"/>
        <xdr:cNvSpPr txBox="1"/>
      </xdr:nvSpPr>
      <xdr:spPr>
        <a:xfrm>
          <a:off x="12625017" y="16864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84744</xdr:rowOff>
    </xdr:from>
    <xdr:to>
      <xdr:col>116</xdr:col>
      <xdr:colOff>63500</xdr:colOff>
      <xdr:row>36</xdr:row>
      <xdr:rowOff>94894</xdr:rowOff>
    </xdr:to>
    <xdr:cxnSp macro="">
      <xdr:nvCxnSpPr>
        <xdr:cNvPr id="735" name="直線コネクタ 734"/>
        <xdr:cNvCxnSpPr/>
      </xdr:nvCxnSpPr>
      <xdr:spPr>
        <a:xfrm flipV="1">
          <a:off x="21323300" y="6256944"/>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67874</xdr:rowOff>
    </xdr:from>
    <xdr:to>
      <xdr:col>111</xdr:col>
      <xdr:colOff>177800</xdr:colOff>
      <xdr:row>36</xdr:row>
      <xdr:rowOff>94894</xdr:rowOff>
    </xdr:to>
    <xdr:cxnSp macro="">
      <xdr:nvCxnSpPr>
        <xdr:cNvPr id="738" name="直線コネクタ 737"/>
        <xdr:cNvCxnSpPr/>
      </xdr:nvCxnSpPr>
      <xdr:spPr>
        <a:xfrm>
          <a:off x="20434300" y="6240074"/>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67874</xdr:rowOff>
    </xdr:from>
    <xdr:to>
      <xdr:col>107</xdr:col>
      <xdr:colOff>50800</xdr:colOff>
      <xdr:row>38</xdr:row>
      <xdr:rowOff>87213</xdr:rowOff>
    </xdr:to>
    <xdr:cxnSp macro="">
      <xdr:nvCxnSpPr>
        <xdr:cNvPr id="741" name="直線コネクタ 740"/>
        <xdr:cNvCxnSpPr/>
      </xdr:nvCxnSpPr>
      <xdr:spPr>
        <a:xfrm flipV="1">
          <a:off x="19545300" y="6240074"/>
          <a:ext cx="889000" cy="36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43" name="テキスト ボックス 742"/>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87213</xdr:rowOff>
    </xdr:from>
    <xdr:to>
      <xdr:col>102</xdr:col>
      <xdr:colOff>114300</xdr:colOff>
      <xdr:row>38</xdr:row>
      <xdr:rowOff>87305</xdr:rowOff>
    </xdr:to>
    <xdr:cxnSp macro="">
      <xdr:nvCxnSpPr>
        <xdr:cNvPr id="744" name="直線コネクタ 743"/>
        <xdr:cNvCxnSpPr/>
      </xdr:nvCxnSpPr>
      <xdr:spPr>
        <a:xfrm flipV="1">
          <a:off x="18656300" y="660231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33944</xdr:rowOff>
    </xdr:from>
    <xdr:to>
      <xdr:col>116</xdr:col>
      <xdr:colOff>114300</xdr:colOff>
      <xdr:row>36</xdr:row>
      <xdr:rowOff>135544</xdr:rowOff>
    </xdr:to>
    <xdr:sp macro="" textlink="">
      <xdr:nvSpPr>
        <xdr:cNvPr id="754" name="楕円 753"/>
        <xdr:cNvSpPr/>
      </xdr:nvSpPr>
      <xdr:spPr>
        <a:xfrm>
          <a:off x="22110700" y="62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56821</xdr:rowOff>
    </xdr:from>
    <xdr:ext cx="469744" cy="259045"/>
    <xdr:sp macro="" textlink="">
      <xdr:nvSpPr>
        <xdr:cNvPr id="755" name="投資及び出資金該当値テキスト"/>
        <xdr:cNvSpPr txBox="1"/>
      </xdr:nvSpPr>
      <xdr:spPr>
        <a:xfrm>
          <a:off x="22212300" y="605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44094</xdr:rowOff>
    </xdr:from>
    <xdr:to>
      <xdr:col>112</xdr:col>
      <xdr:colOff>38100</xdr:colOff>
      <xdr:row>36</xdr:row>
      <xdr:rowOff>145694</xdr:rowOff>
    </xdr:to>
    <xdr:sp macro="" textlink="">
      <xdr:nvSpPr>
        <xdr:cNvPr id="756" name="楕円 755"/>
        <xdr:cNvSpPr/>
      </xdr:nvSpPr>
      <xdr:spPr>
        <a:xfrm>
          <a:off x="212725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162221</xdr:rowOff>
    </xdr:from>
    <xdr:ext cx="469744" cy="259045"/>
    <xdr:sp macro="" textlink="">
      <xdr:nvSpPr>
        <xdr:cNvPr id="757" name="テキスト ボックス 756"/>
        <xdr:cNvSpPr txBox="1"/>
      </xdr:nvSpPr>
      <xdr:spPr>
        <a:xfrm>
          <a:off x="21088428" y="59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17074</xdr:rowOff>
    </xdr:from>
    <xdr:to>
      <xdr:col>107</xdr:col>
      <xdr:colOff>101600</xdr:colOff>
      <xdr:row>36</xdr:row>
      <xdr:rowOff>118674</xdr:rowOff>
    </xdr:to>
    <xdr:sp macro="" textlink="">
      <xdr:nvSpPr>
        <xdr:cNvPr id="758" name="楕円 757"/>
        <xdr:cNvSpPr/>
      </xdr:nvSpPr>
      <xdr:spPr>
        <a:xfrm>
          <a:off x="20383500" y="61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135201</xdr:rowOff>
    </xdr:from>
    <xdr:ext cx="469744" cy="259045"/>
    <xdr:sp macro="" textlink="">
      <xdr:nvSpPr>
        <xdr:cNvPr id="759" name="テキスト ボックス 758"/>
        <xdr:cNvSpPr txBox="1"/>
      </xdr:nvSpPr>
      <xdr:spPr>
        <a:xfrm>
          <a:off x="20199428" y="596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36413</xdr:rowOff>
    </xdr:from>
    <xdr:to>
      <xdr:col>102</xdr:col>
      <xdr:colOff>165100</xdr:colOff>
      <xdr:row>38</xdr:row>
      <xdr:rowOff>138013</xdr:rowOff>
    </xdr:to>
    <xdr:sp macro="" textlink="">
      <xdr:nvSpPr>
        <xdr:cNvPr id="760" name="楕円 759"/>
        <xdr:cNvSpPr/>
      </xdr:nvSpPr>
      <xdr:spPr>
        <a:xfrm>
          <a:off x="194945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129140</xdr:rowOff>
    </xdr:from>
    <xdr:ext cx="469744" cy="259045"/>
    <xdr:sp macro="" textlink="">
      <xdr:nvSpPr>
        <xdr:cNvPr id="761" name="テキスト ボックス 760"/>
        <xdr:cNvSpPr txBox="1"/>
      </xdr:nvSpPr>
      <xdr:spPr>
        <a:xfrm>
          <a:off x="19310428" y="664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36505</xdr:rowOff>
    </xdr:from>
    <xdr:to>
      <xdr:col>98</xdr:col>
      <xdr:colOff>38100</xdr:colOff>
      <xdr:row>38</xdr:row>
      <xdr:rowOff>138105</xdr:rowOff>
    </xdr:to>
    <xdr:sp macro="" textlink="">
      <xdr:nvSpPr>
        <xdr:cNvPr id="762" name="楕円 761"/>
        <xdr:cNvSpPr/>
      </xdr:nvSpPr>
      <xdr:spPr>
        <a:xfrm>
          <a:off x="18605500" y="6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129232</xdr:rowOff>
    </xdr:from>
    <xdr:ext cx="469744" cy="259045"/>
    <xdr:sp macro="" textlink="">
      <xdr:nvSpPr>
        <xdr:cNvPr id="763" name="テキスト ボックス 762"/>
        <xdr:cNvSpPr txBox="1"/>
      </xdr:nvSpPr>
      <xdr:spPr>
        <a:xfrm>
          <a:off x="18421428" y="66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134945</xdr:rowOff>
    </xdr:from>
    <xdr:to>
      <xdr:col>116</xdr:col>
      <xdr:colOff>63500</xdr:colOff>
      <xdr:row>58</xdr:row>
      <xdr:rowOff>134991</xdr:rowOff>
    </xdr:to>
    <xdr:cxnSp macro="">
      <xdr:nvCxnSpPr>
        <xdr:cNvPr id="790" name="直線コネクタ 789"/>
        <xdr:cNvCxnSpPr/>
      </xdr:nvCxnSpPr>
      <xdr:spPr>
        <a:xfrm flipV="1">
          <a:off x="21323300" y="1007904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131196</xdr:rowOff>
    </xdr:from>
    <xdr:to>
      <xdr:col>111</xdr:col>
      <xdr:colOff>177800</xdr:colOff>
      <xdr:row>58</xdr:row>
      <xdr:rowOff>134991</xdr:rowOff>
    </xdr:to>
    <xdr:cxnSp macro="">
      <xdr:nvCxnSpPr>
        <xdr:cNvPr id="793" name="直線コネクタ 792"/>
        <xdr:cNvCxnSpPr/>
      </xdr:nvCxnSpPr>
      <xdr:spPr>
        <a:xfrm>
          <a:off x="20434300" y="1007529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129779</xdr:rowOff>
    </xdr:from>
    <xdr:to>
      <xdr:col>107</xdr:col>
      <xdr:colOff>50800</xdr:colOff>
      <xdr:row>58</xdr:row>
      <xdr:rowOff>131196</xdr:rowOff>
    </xdr:to>
    <xdr:cxnSp macro="">
      <xdr:nvCxnSpPr>
        <xdr:cNvPr id="796" name="直線コネクタ 795"/>
        <xdr:cNvCxnSpPr/>
      </xdr:nvCxnSpPr>
      <xdr:spPr>
        <a:xfrm>
          <a:off x="19545300" y="1007387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129779</xdr:rowOff>
    </xdr:from>
    <xdr:to>
      <xdr:col>102</xdr:col>
      <xdr:colOff>114300</xdr:colOff>
      <xdr:row>58</xdr:row>
      <xdr:rowOff>131836</xdr:rowOff>
    </xdr:to>
    <xdr:cxnSp macro="">
      <xdr:nvCxnSpPr>
        <xdr:cNvPr id="799" name="直線コネクタ 798"/>
        <xdr:cNvCxnSpPr/>
      </xdr:nvCxnSpPr>
      <xdr:spPr>
        <a:xfrm flipV="1">
          <a:off x="18656300" y="1007387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84145</xdr:rowOff>
    </xdr:from>
    <xdr:to>
      <xdr:col>116</xdr:col>
      <xdr:colOff>114300</xdr:colOff>
      <xdr:row>59</xdr:row>
      <xdr:rowOff>14295</xdr:rowOff>
    </xdr:to>
    <xdr:sp macro="" textlink="">
      <xdr:nvSpPr>
        <xdr:cNvPr id="809" name="楕円 808"/>
        <xdr:cNvSpPr/>
      </xdr:nvSpPr>
      <xdr:spPr>
        <a:xfrm>
          <a:off x="221107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170522</xdr:rowOff>
    </xdr:from>
    <xdr:ext cx="378565" cy="259045"/>
    <xdr:sp macro="" textlink="">
      <xdr:nvSpPr>
        <xdr:cNvPr id="810" name="貸付金該当値テキスト"/>
        <xdr:cNvSpPr txBox="1"/>
      </xdr:nvSpPr>
      <xdr:spPr>
        <a:xfrm>
          <a:off x="22212300" y="9943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84191</xdr:rowOff>
    </xdr:from>
    <xdr:to>
      <xdr:col>112</xdr:col>
      <xdr:colOff>38100</xdr:colOff>
      <xdr:row>59</xdr:row>
      <xdr:rowOff>14341</xdr:rowOff>
    </xdr:to>
    <xdr:sp macro="" textlink="">
      <xdr:nvSpPr>
        <xdr:cNvPr id="811" name="楕円 810"/>
        <xdr:cNvSpPr/>
      </xdr:nvSpPr>
      <xdr:spPr>
        <a:xfrm>
          <a:off x="212725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5468</xdr:rowOff>
    </xdr:from>
    <xdr:ext cx="378565" cy="259045"/>
    <xdr:sp macro="" textlink="">
      <xdr:nvSpPr>
        <xdr:cNvPr id="812" name="テキスト ボックス 811"/>
        <xdr:cNvSpPr txBox="1"/>
      </xdr:nvSpPr>
      <xdr:spPr>
        <a:xfrm>
          <a:off x="21134017" y="1012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80396</xdr:rowOff>
    </xdr:from>
    <xdr:to>
      <xdr:col>107</xdr:col>
      <xdr:colOff>101600</xdr:colOff>
      <xdr:row>59</xdr:row>
      <xdr:rowOff>10546</xdr:rowOff>
    </xdr:to>
    <xdr:sp macro="" textlink="">
      <xdr:nvSpPr>
        <xdr:cNvPr id="813" name="楕円 812"/>
        <xdr:cNvSpPr/>
      </xdr:nvSpPr>
      <xdr:spPr>
        <a:xfrm>
          <a:off x="20383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1673</xdr:rowOff>
    </xdr:from>
    <xdr:ext cx="378565" cy="259045"/>
    <xdr:sp macro="" textlink="">
      <xdr:nvSpPr>
        <xdr:cNvPr id="814" name="テキスト ボックス 813"/>
        <xdr:cNvSpPr txBox="1"/>
      </xdr:nvSpPr>
      <xdr:spPr>
        <a:xfrm>
          <a:off x="20245017" y="1011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78979</xdr:rowOff>
    </xdr:from>
    <xdr:to>
      <xdr:col>102</xdr:col>
      <xdr:colOff>165100</xdr:colOff>
      <xdr:row>59</xdr:row>
      <xdr:rowOff>9129</xdr:rowOff>
    </xdr:to>
    <xdr:sp macro="" textlink="">
      <xdr:nvSpPr>
        <xdr:cNvPr id="815" name="楕円 814"/>
        <xdr:cNvSpPr/>
      </xdr:nvSpPr>
      <xdr:spPr>
        <a:xfrm>
          <a:off x="194945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256</xdr:rowOff>
    </xdr:from>
    <xdr:ext cx="378565" cy="259045"/>
    <xdr:sp macro="" textlink="">
      <xdr:nvSpPr>
        <xdr:cNvPr id="816" name="テキスト ボックス 815"/>
        <xdr:cNvSpPr txBox="1"/>
      </xdr:nvSpPr>
      <xdr:spPr>
        <a:xfrm>
          <a:off x="19356017" y="1011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81036</xdr:rowOff>
    </xdr:from>
    <xdr:to>
      <xdr:col>98</xdr:col>
      <xdr:colOff>38100</xdr:colOff>
      <xdr:row>59</xdr:row>
      <xdr:rowOff>11186</xdr:rowOff>
    </xdr:to>
    <xdr:sp macro="" textlink="">
      <xdr:nvSpPr>
        <xdr:cNvPr id="817" name="楕円 816"/>
        <xdr:cNvSpPr/>
      </xdr:nvSpPr>
      <xdr:spPr>
        <a:xfrm>
          <a:off x="18605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2313</xdr:rowOff>
    </xdr:from>
    <xdr:ext cx="378565" cy="259045"/>
    <xdr:sp macro="" textlink="">
      <xdr:nvSpPr>
        <xdr:cNvPr id="818" name="テキスト ボックス 817"/>
        <xdr:cNvSpPr txBox="1"/>
      </xdr:nvSpPr>
      <xdr:spPr>
        <a:xfrm>
          <a:off x="18467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108210</xdr:rowOff>
    </xdr:from>
    <xdr:to>
      <xdr:col>116</xdr:col>
      <xdr:colOff>63500</xdr:colOff>
      <xdr:row>77</xdr:row>
      <xdr:rowOff>28524</xdr:rowOff>
    </xdr:to>
    <xdr:cxnSp macro="">
      <xdr:nvCxnSpPr>
        <xdr:cNvPr id="848" name="直線コネクタ 847"/>
        <xdr:cNvCxnSpPr/>
      </xdr:nvCxnSpPr>
      <xdr:spPr>
        <a:xfrm flipV="1">
          <a:off x="21323300" y="13138410"/>
          <a:ext cx="8382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11722</xdr:rowOff>
    </xdr:from>
    <xdr:to>
      <xdr:col>111</xdr:col>
      <xdr:colOff>177800</xdr:colOff>
      <xdr:row>77</xdr:row>
      <xdr:rowOff>28524</xdr:rowOff>
    </xdr:to>
    <xdr:cxnSp macro="">
      <xdr:nvCxnSpPr>
        <xdr:cNvPr id="851" name="直線コネクタ 850"/>
        <xdr:cNvCxnSpPr/>
      </xdr:nvCxnSpPr>
      <xdr:spPr>
        <a:xfrm>
          <a:off x="20434300" y="1321337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164865</xdr:rowOff>
    </xdr:from>
    <xdr:to>
      <xdr:col>107</xdr:col>
      <xdr:colOff>50800</xdr:colOff>
      <xdr:row>77</xdr:row>
      <xdr:rowOff>11722</xdr:rowOff>
    </xdr:to>
    <xdr:cxnSp macro="">
      <xdr:nvCxnSpPr>
        <xdr:cNvPr id="854" name="直線コネクタ 853"/>
        <xdr:cNvCxnSpPr/>
      </xdr:nvCxnSpPr>
      <xdr:spPr>
        <a:xfrm>
          <a:off x="19545300" y="12852165"/>
          <a:ext cx="889000" cy="3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164865</xdr:rowOff>
    </xdr:from>
    <xdr:to>
      <xdr:col>102</xdr:col>
      <xdr:colOff>114300</xdr:colOff>
      <xdr:row>75</xdr:row>
      <xdr:rowOff>25933</xdr:rowOff>
    </xdr:to>
    <xdr:cxnSp macro="">
      <xdr:nvCxnSpPr>
        <xdr:cNvPr id="857" name="直線コネクタ 856"/>
        <xdr:cNvCxnSpPr/>
      </xdr:nvCxnSpPr>
      <xdr:spPr>
        <a:xfrm flipV="1">
          <a:off x="18656300" y="12852165"/>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57410</xdr:rowOff>
    </xdr:from>
    <xdr:to>
      <xdr:col>116</xdr:col>
      <xdr:colOff>114300</xdr:colOff>
      <xdr:row>76</xdr:row>
      <xdr:rowOff>159010</xdr:rowOff>
    </xdr:to>
    <xdr:sp macro="" textlink="">
      <xdr:nvSpPr>
        <xdr:cNvPr id="867" name="楕円 866"/>
        <xdr:cNvSpPr/>
      </xdr:nvSpPr>
      <xdr:spPr>
        <a:xfrm>
          <a:off x="22110700" y="13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35837</xdr:rowOff>
    </xdr:from>
    <xdr:ext cx="534377" cy="259045"/>
    <xdr:sp macro="" textlink="">
      <xdr:nvSpPr>
        <xdr:cNvPr id="868" name="繰出金該当値テキスト"/>
        <xdr:cNvSpPr txBox="1"/>
      </xdr:nvSpPr>
      <xdr:spPr>
        <a:xfrm>
          <a:off x="22212300" y="130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149174</xdr:rowOff>
    </xdr:from>
    <xdr:to>
      <xdr:col>112</xdr:col>
      <xdr:colOff>38100</xdr:colOff>
      <xdr:row>77</xdr:row>
      <xdr:rowOff>79324</xdr:rowOff>
    </xdr:to>
    <xdr:sp macro="" textlink="">
      <xdr:nvSpPr>
        <xdr:cNvPr id="869" name="楕円 868"/>
        <xdr:cNvSpPr/>
      </xdr:nvSpPr>
      <xdr:spPr>
        <a:xfrm>
          <a:off x="21272500" y="131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70451</xdr:rowOff>
    </xdr:from>
    <xdr:ext cx="534377" cy="259045"/>
    <xdr:sp macro="" textlink="">
      <xdr:nvSpPr>
        <xdr:cNvPr id="870" name="テキスト ボックス 869"/>
        <xdr:cNvSpPr txBox="1"/>
      </xdr:nvSpPr>
      <xdr:spPr>
        <a:xfrm>
          <a:off x="21056111" y="132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132372</xdr:rowOff>
    </xdr:from>
    <xdr:to>
      <xdr:col>107</xdr:col>
      <xdr:colOff>101600</xdr:colOff>
      <xdr:row>77</xdr:row>
      <xdr:rowOff>62522</xdr:rowOff>
    </xdr:to>
    <xdr:sp macro="" textlink="">
      <xdr:nvSpPr>
        <xdr:cNvPr id="871" name="楕円 870"/>
        <xdr:cNvSpPr/>
      </xdr:nvSpPr>
      <xdr:spPr>
        <a:xfrm>
          <a:off x="20383500" y="131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53649</xdr:rowOff>
    </xdr:from>
    <xdr:ext cx="534377" cy="259045"/>
    <xdr:sp macro="" textlink="">
      <xdr:nvSpPr>
        <xdr:cNvPr id="872" name="テキスト ボックス 871"/>
        <xdr:cNvSpPr txBox="1"/>
      </xdr:nvSpPr>
      <xdr:spPr>
        <a:xfrm>
          <a:off x="20167111" y="132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114065</xdr:rowOff>
    </xdr:from>
    <xdr:to>
      <xdr:col>102</xdr:col>
      <xdr:colOff>165100</xdr:colOff>
      <xdr:row>75</xdr:row>
      <xdr:rowOff>44215</xdr:rowOff>
    </xdr:to>
    <xdr:sp macro="" textlink="">
      <xdr:nvSpPr>
        <xdr:cNvPr id="873" name="楕円 872"/>
        <xdr:cNvSpPr/>
      </xdr:nvSpPr>
      <xdr:spPr>
        <a:xfrm>
          <a:off x="19494500" y="128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60742</xdr:rowOff>
    </xdr:from>
    <xdr:ext cx="534377" cy="259045"/>
    <xdr:sp macro="" textlink="">
      <xdr:nvSpPr>
        <xdr:cNvPr id="874" name="テキスト ボックス 873"/>
        <xdr:cNvSpPr txBox="1"/>
      </xdr:nvSpPr>
      <xdr:spPr>
        <a:xfrm>
          <a:off x="19278111" y="125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146583</xdr:rowOff>
    </xdr:from>
    <xdr:to>
      <xdr:col>98</xdr:col>
      <xdr:colOff>38100</xdr:colOff>
      <xdr:row>75</xdr:row>
      <xdr:rowOff>76733</xdr:rowOff>
    </xdr:to>
    <xdr:sp macro="" textlink="">
      <xdr:nvSpPr>
        <xdr:cNvPr id="875" name="楕円 874"/>
        <xdr:cNvSpPr/>
      </xdr:nvSpPr>
      <xdr:spPr>
        <a:xfrm>
          <a:off x="18605500" y="12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67860</xdr:rowOff>
    </xdr:from>
    <xdr:ext cx="534377" cy="259045"/>
    <xdr:sp macro="" textlink="">
      <xdr:nvSpPr>
        <xdr:cNvPr id="876" name="テキスト ボックス 875"/>
        <xdr:cNvSpPr txBox="1"/>
      </xdr:nvSpPr>
      <xdr:spPr>
        <a:xfrm>
          <a:off x="18389111" y="129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12,267,335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千円で住民一人当たり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426,423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84,883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年度から類似団体内平均値と同程度で推移してきたが、平成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年度から減少傾向にある類似団体内平均値と比べ高い水準となっており、平成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年度は、職員給や期末勤勉手当の増等により人件費総額が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なったことで、さらに高い水準となっている。今後、会計年度任用職員制度が新設されることも踏まえ、民間委託等を進めながら抑制を図るなど、引き続き適正な定員管理に努めていく。扶助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83,494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円で、臨時福祉給付金の皆減や生活保護費のうち医療扶助費の減等により扶助費総額が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となったことで、前年度から減少に転じているが、類似団体内平均値と比べ依然として高い水準となっている。補助費等は行財政健全化計画に着手し補助金等の見直しを行ってきたことから、類似団体内平均値と比べ低い水準で推移してきたが、これまで繰出金であった日立・高萩広域下水道組合負担金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年度からは法適化により補助費等で支出することとなり大きく増加している。今後も引き続き補助金等の必要性と効果の検証により増加抑制を図る。普通建設事業費は、住民一人当たり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36,049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類似団体内平均値と比べ低い水準となっている。これは震災関連事業が進んできたことで減少傾向となっている。今後は施設の老朽化対策（更新整備）に要する経費が見込まれるため、公共施設等総合管理計画や統一的な基準による財務書類等を活用しながら計画的に更新等を進めていく。災害復旧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円で、東日本大震災で被災した本庁舎再建の本体工事が平成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年度で完了したため、大きく減少したことで、類似団体内平均値と同等の水準となっている。公債費は、住民一人当たり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57,599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年度以降は類似団体内平均値より低い水準で推移してきたが、平成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類似団体内平均値より高い水準に転じた。今後も、令和元年度より本庁舎災害復旧事業債の元金償還が開始となるほか、ごみ処理施設整備や幼保一元化を進めるための認定こども園整備等による新たな地方債発行が見込まれるため、引き続き投資的経費の抑制を図り、既存事業の徹底的な見直しと事業の再構築により圧縮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28,768
28,610
193.58
12,766,336
12,267,335
465,795
7,247,267
14,004,451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12990</xdr:rowOff>
    </xdr:from>
    <xdr:to>
      <xdr:col>24</xdr:col>
      <xdr:colOff>63500</xdr:colOff>
      <xdr:row>34</xdr:row>
      <xdr:rowOff>17236</xdr:rowOff>
    </xdr:to>
    <xdr:cxnSp macro="">
      <xdr:nvCxnSpPr>
        <xdr:cNvPr id="63" name="直線コネクタ 62"/>
        <xdr:cNvCxnSpPr/>
      </xdr:nvCxnSpPr>
      <xdr:spPr>
        <a:xfrm flipV="1">
          <a:off x="3797300" y="5842290"/>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17236</xdr:rowOff>
    </xdr:from>
    <xdr:to>
      <xdr:col>19</xdr:col>
      <xdr:colOff>177800</xdr:colOff>
      <xdr:row>34</xdr:row>
      <xdr:rowOff>52832</xdr:rowOff>
    </xdr:to>
    <xdr:cxnSp macro="">
      <xdr:nvCxnSpPr>
        <xdr:cNvPr id="66" name="直線コネクタ 65"/>
        <xdr:cNvCxnSpPr/>
      </xdr:nvCxnSpPr>
      <xdr:spPr>
        <a:xfrm flipV="1">
          <a:off x="2908300" y="5846536"/>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29645</xdr:rowOff>
    </xdr:from>
    <xdr:to>
      <xdr:col>15</xdr:col>
      <xdr:colOff>50800</xdr:colOff>
      <xdr:row>34</xdr:row>
      <xdr:rowOff>52832</xdr:rowOff>
    </xdr:to>
    <xdr:cxnSp macro="">
      <xdr:nvCxnSpPr>
        <xdr:cNvPr id="69" name="直線コネクタ 68"/>
        <xdr:cNvCxnSpPr/>
      </xdr:nvCxnSpPr>
      <xdr:spPr>
        <a:xfrm>
          <a:off x="2019300" y="5687495"/>
          <a:ext cx="8890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29645</xdr:rowOff>
    </xdr:from>
    <xdr:to>
      <xdr:col>10</xdr:col>
      <xdr:colOff>114300</xdr:colOff>
      <xdr:row>33</xdr:row>
      <xdr:rowOff>115207</xdr:rowOff>
    </xdr:to>
    <xdr:cxnSp macro="">
      <xdr:nvCxnSpPr>
        <xdr:cNvPr id="72" name="直線コネクタ 71"/>
        <xdr:cNvCxnSpPr/>
      </xdr:nvCxnSpPr>
      <xdr:spPr>
        <a:xfrm flipV="1">
          <a:off x="1130300" y="5687495"/>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133640</xdr:rowOff>
    </xdr:from>
    <xdr:to>
      <xdr:col>24</xdr:col>
      <xdr:colOff>114300</xdr:colOff>
      <xdr:row>34</xdr:row>
      <xdr:rowOff>63790</xdr:rowOff>
    </xdr:to>
    <xdr:sp macro="" textlink="">
      <xdr:nvSpPr>
        <xdr:cNvPr id="82" name="楕円 81"/>
        <xdr:cNvSpPr/>
      </xdr:nvSpPr>
      <xdr:spPr>
        <a:xfrm>
          <a:off x="4584700" y="5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156517</xdr:rowOff>
    </xdr:from>
    <xdr:ext cx="469744" cy="259045"/>
    <xdr:sp macro="" textlink="">
      <xdr:nvSpPr>
        <xdr:cNvPr id="83" name="議会費該当値テキスト"/>
        <xdr:cNvSpPr txBox="1"/>
      </xdr:nvSpPr>
      <xdr:spPr>
        <a:xfrm>
          <a:off x="4686300" y="564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137886</xdr:rowOff>
    </xdr:from>
    <xdr:to>
      <xdr:col>20</xdr:col>
      <xdr:colOff>38100</xdr:colOff>
      <xdr:row>34</xdr:row>
      <xdr:rowOff>68036</xdr:rowOff>
    </xdr:to>
    <xdr:sp macro="" textlink="">
      <xdr:nvSpPr>
        <xdr:cNvPr id="84" name="楕円 83"/>
        <xdr:cNvSpPr/>
      </xdr:nvSpPr>
      <xdr:spPr>
        <a:xfrm>
          <a:off x="3746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84563</xdr:rowOff>
    </xdr:from>
    <xdr:ext cx="469744" cy="259045"/>
    <xdr:sp macro="" textlink="">
      <xdr:nvSpPr>
        <xdr:cNvPr id="85" name="テキスト ボックス 84"/>
        <xdr:cNvSpPr txBox="1"/>
      </xdr:nvSpPr>
      <xdr:spPr>
        <a:xfrm>
          <a:off x="3562428"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2032</xdr:rowOff>
    </xdr:from>
    <xdr:to>
      <xdr:col>15</xdr:col>
      <xdr:colOff>101600</xdr:colOff>
      <xdr:row>34</xdr:row>
      <xdr:rowOff>103632</xdr:rowOff>
    </xdr:to>
    <xdr:sp macro="" textlink="">
      <xdr:nvSpPr>
        <xdr:cNvPr id="86" name="楕円 85"/>
        <xdr:cNvSpPr/>
      </xdr:nvSpPr>
      <xdr:spPr>
        <a:xfrm>
          <a:off x="2857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120159</xdr:rowOff>
    </xdr:from>
    <xdr:ext cx="469744" cy="259045"/>
    <xdr:sp macro="" textlink="">
      <xdr:nvSpPr>
        <xdr:cNvPr id="87" name="テキスト ボックス 86"/>
        <xdr:cNvSpPr txBox="1"/>
      </xdr:nvSpPr>
      <xdr:spPr>
        <a:xfrm>
          <a:off x="2673428"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150295</xdr:rowOff>
    </xdr:from>
    <xdr:to>
      <xdr:col>10</xdr:col>
      <xdr:colOff>165100</xdr:colOff>
      <xdr:row>33</xdr:row>
      <xdr:rowOff>80445</xdr:rowOff>
    </xdr:to>
    <xdr:sp macro="" textlink="">
      <xdr:nvSpPr>
        <xdr:cNvPr id="88" name="楕円 87"/>
        <xdr:cNvSpPr/>
      </xdr:nvSpPr>
      <xdr:spPr>
        <a:xfrm>
          <a:off x="1968500" y="56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96972</xdr:rowOff>
    </xdr:from>
    <xdr:ext cx="469744" cy="259045"/>
    <xdr:sp macro="" textlink="">
      <xdr:nvSpPr>
        <xdr:cNvPr id="89" name="テキスト ボックス 88"/>
        <xdr:cNvSpPr txBox="1"/>
      </xdr:nvSpPr>
      <xdr:spPr>
        <a:xfrm>
          <a:off x="1784428" y="54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64407</xdr:rowOff>
    </xdr:from>
    <xdr:to>
      <xdr:col>6</xdr:col>
      <xdr:colOff>38100</xdr:colOff>
      <xdr:row>33</xdr:row>
      <xdr:rowOff>166007</xdr:rowOff>
    </xdr:to>
    <xdr:sp macro="" textlink="">
      <xdr:nvSpPr>
        <xdr:cNvPr id="90" name="楕円 89"/>
        <xdr:cNvSpPr/>
      </xdr:nvSpPr>
      <xdr:spPr>
        <a:xfrm>
          <a:off x="1079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11084</xdr:rowOff>
    </xdr:from>
    <xdr:ext cx="469744" cy="259045"/>
    <xdr:sp macro="" textlink="">
      <xdr:nvSpPr>
        <xdr:cNvPr id="91" name="テキスト ボックス 90"/>
        <xdr:cNvSpPr txBox="1"/>
      </xdr:nvSpPr>
      <xdr:spPr>
        <a:xfrm>
          <a:off x="895428"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19312</xdr:rowOff>
    </xdr:from>
    <xdr:to>
      <xdr:col>24</xdr:col>
      <xdr:colOff>63500</xdr:colOff>
      <xdr:row>58</xdr:row>
      <xdr:rowOff>32303</xdr:rowOff>
    </xdr:to>
    <xdr:cxnSp macro="">
      <xdr:nvCxnSpPr>
        <xdr:cNvPr id="120" name="直線コネクタ 119"/>
        <xdr:cNvCxnSpPr/>
      </xdr:nvCxnSpPr>
      <xdr:spPr>
        <a:xfrm flipV="1">
          <a:off x="3797300" y="9963412"/>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15807</xdr:rowOff>
    </xdr:from>
    <xdr:to>
      <xdr:col>19</xdr:col>
      <xdr:colOff>177800</xdr:colOff>
      <xdr:row>58</xdr:row>
      <xdr:rowOff>32303</xdr:rowOff>
    </xdr:to>
    <xdr:cxnSp macro="">
      <xdr:nvCxnSpPr>
        <xdr:cNvPr id="123" name="直線コネクタ 122"/>
        <xdr:cNvCxnSpPr/>
      </xdr:nvCxnSpPr>
      <xdr:spPr>
        <a:xfrm>
          <a:off x="2908300" y="9959907"/>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157214</xdr:rowOff>
    </xdr:from>
    <xdr:to>
      <xdr:col>15</xdr:col>
      <xdr:colOff>50800</xdr:colOff>
      <xdr:row>58</xdr:row>
      <xdr:rowOff>15807</xdr:rowOff>
    </xdr:to>
    <xdr:cxnSp macro="">
      <xdr:nvCxnSpPr>
        <xdr:cNvPr id="126" name="直線コネクタ 125"/>
        <xdr:cNvCxnSpPr/>
      </xdr:nvCxnSpPr>
      <xdr:spPr>
        <a:xfrm>
          <a:off x="2019300" y="9929864"/>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157214</xdr:rowOff>
    </xdr:from>
    <xdr:to>
      <xdr:col>10</xdr:col>
      <xdr:colOff>114300</xdr:colOff>
      <xdr:row>58</xdr:row>
      <xdr:rowOff>41939</xdr:rowOff>
    </xdr:to>
    <xdr:cxnSp macro="">
      <xdr:nvCxnSpPr>
        <xdr:cNvPr id="129" name="直線コネクタ 128"/>
        <xdr:cNvCxnSpPr/>
      </xdr:nvCxnSpPr>
      <xdr:spPr>
        <a:xfrm flipV="1">
          <a:off x="1130300" y="9929864"/>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139962</xdr:rowOff>
    </xdr:from>
    <xdr:to>
      <xdr:col>24</xdr:col>
      <xdr:colOff>114300</xdr:colOff>
      <xdr:row>58</xdr:row>
      <xdr:rowOff>70112</xdr:rowOff>
    </xdr:to>
    <xdr:sp macro="" textlink="">
      <xdr:nvSpPr>
        <xdr:cNvPr id="139" name="楕円 138"/>
        <xdr:cNvSpPr/>
      </xdr:nvSpPr>
      <xdr:spPr>
        <a:xfrm>
          <a:off x="4584700" y="9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152953</xdr:rowOff>
    </xdr:from>
    <xdr:to>
      <xdr:col>20</xdr:col>
      <xdr:colOff>38100</xdr:colOff>
      <xdr:row>58</xdr:row>
      <xdr:rowOff>83103</xdr:rowOff>
    </xdr:to>
    <xdr:sp macro="" textlink="">
      <xdr:nvSpPr>
        <xdr:cNvPr id="141" name="楕円 140"/>
        <xdr:cNvSpPr/>
      </xdr:nvSpPr>
      <xdr:spPr>
        <a:xfrm>
          <a:off x="37465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74230</xdr:rowOff>
    </xdr:from>
    <xdr:ext cx="534377" cy="259045"/>
    <xdr:sp macro="" textlink="">
      <xdr:nvSpPr>
        <xdr:cNvPr id="142" name="テキスト ボックス 141"/>
        <xdr:cNvSpPr txBox="1"/>
      </xdr:nvSpPr>
      <xdr:spPr>
        <a:xfrm>
          <a:off x="3530111" y="100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136457</xdr:rowOff>
    </xdr:from>
    <xdr:to>
      <xdr:col>15</xdr:col>
      <xdr:colOff>101600</xdr:colOff>
      <xdr:row>58</xdr:row>
      <xdr:rowOff>66607</xdr:rowOff>
    </xdr:to>
    <xdr:sp macro="" textlink="">
      <xdr:nvSpPr>
        <xdr:cNvPr id="143" name="楕円 142"/>
        <xdr:cNvSpPr/>
      </xdr:nvSpPr>
      <xdr:spPr>
        <a:xfrm>
          <a:off x="2857500" y="99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57734</xdr:rowOff>
    </xdr:from>
    <xdr:ext cx="534377" cy="259045"/>
    <xdr:sp macro="" textlink="">
      <xdr:nvSpPr>
        <xdr:cNvPr id="144" name="テキスト ボックス 143"/>
        <xdr:cNvSpPr txBox="1"/>
      </xdr:nvSpPr>
      <xdr:spPr>
        <a:xfrm>
          <a:off x="2641111" y="100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106414</xdr:rowOff>
    </xdr:from>
    <xdr:to>
      <xdr:col>10</xdr:col>
      <xdr:colOff>165100</xdr:colOff>
      <xdr:row>58</xdr:row>
      <xdr:rowOff>36564</xdr:rowOff>
    </xdr:to>
    <xdr:sp macro="" textlink="">
      <xdr:nvSpPr>
        <xdr:cNvPr id="145" name="楕円 144"/>
        <xdr:cNvSpPr/>
      </xdr:nvSpPr>
      <xdr:spPr>
        <a:xfrm>
          <a:off x="1968500" y="98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27691</xdr:rowOff>
    </xdr:from>
    <xdr:ext cx="534377" cy="259045"/>
    <xdr:sp macro="" textlink="">
      <xdr:nvSpPr>
        <xdr:cNvPr id="146" name="テキスト ボックス 145"/>
        <xdr:cNvSpPr txBox="1"/>
      </xdr:nvSpPr>
      <xdr:spPr>
        <a:xfrm>
          <a:off x="1752111" y="99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162589</xdr:rowOff>
    </xdr:from>
    <xdr:to>
      <xdr:col>6</xdr:col>
      <xdr:colOff>38100</xdr:colOff>
      <xdr:row>58</xdr:row>
      <xdr:rowOff>92739</xdr:rowOff>
    </xdr:to>
    <xdr:sp macro="" textlink="">
      <xdr:nvSpPr>
        <xdr:cNvPr id="147" name="楕円 146"/>
        <xdr:cNvSpPr/>
      </xdr:nvSpPr>
      <xdr:spPr>
        <a:xfrm>
          <a:off x="1079500" y="99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83866</xdr:rowOff>
    </xdr:from>
    <xdr:ext cx="534377" cy="259045"/>
    <xdr:sp macro="" textlink="">
      <xdr:nvSpPr>
        <xdr:cNvPr id="148" name="テキスト ボックス 147"/>
        <xdr:cNvSpPr txBox="1"/>
      </xdr:nvSpPr>
      <xdr:spPr>
        <a:xfrm>
          <a:off x="863111" y="100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60871</xdr:rowOff>
    </xdr:from>
    <xdr:to>
      <xdr:col>24</xdr:col>
      <xdr:colOff>63500</xdr:colOff>
      <xdr:row>77</xdr:row>
      <xdr:rowOff>78253</xdr:rowOff>
    </xdr:to>
    <xdr:cxnSp macro="">
      <xdr:nvCxnSpPr>
        <xdr:cNvPr id="178" name="直線コネクタ 177"/>
        <xdr:cNvCxnSpPr/>
      </xdr:nvCxnSpPr>
      <xdr:spPr>
        <a:xfrm flipV="1">
          <a:off x="3797300" y="13262521"/>
          <a:ext cx="8382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78253</xdr:rowOff>
    </xdr:from>
    <xdr:to>
      <xdr:col>19</xdr:col>
      <xdr:colOff>177800</xdr:colOff>
      <xdr:row>77</xdr:row>
      <xdr:rowOff>108626</xdr:rowOff>
    </xdr:to>
    <xdr:cxnSp macro="">
      <xdr:nvCxnSpPr>
        <xdr:cNvPr id="181" name="直線コネクタ 180"/>
        <xdr:cNvCxnSpPr/>
      </xdr:nvCxnSpPr>
      <xdr:spPr>
        <a:xfrm flipV="1">
          <a:off x="2908300" y="13279903"/>
          <a:ext cx="889000" cy="3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108626</xdr:rowOff>
    </xdr:from>
    <xdr:to>
      <xdr:col>15</xdr:col>
      <xdr:colOff>50800</xdr:colOff>
      <xdr:row>78</xdr:row>
      <xdr:rowOff>5786</xdr:rowOff>
    </xdr:to>
    <xdr:cxnSp macro="">
      <xdr:nvCxnSpPr>
        <xdr:cNvPr id="184" name="直線コネクタ 183"/>
        <xdr:cNvCxnSpPr/>
      </xdr:nvCxnSpPr>
      <xdr:spPr>
        <a:xfrm flipV="1">
          <a:off x="2019300" y="13310276"/>
          <a:ext cx="889000" cy="6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130586</xdr:rowOff>
    </xdr:from>
    <xdr:to>
      <xdr:col>10</xdr:col>
      <xdr:colOff>114300</xdr:colOff>
      <xdr:row>78</xdr:row>
      <xdr:rowOff>5786</xdr:rowOff>
    </xdr:to>
    <xdr:cxnSp macro="">
      <xdr:nvCxnSpPr>
        <xdr:cNvPr id="187" name="直線コネクタ 186"/>
        <xdr:cNvCxnSpPr/>
      </xdr:nvCxnSpPr>
      <xdr:spPr>
        <a:xfrm>
          <a:off x="1130300" y="13332236"/>
          <a:ext cx="889000" cy="4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10071</xdr:rowOff>
    </xdr:from>
    <xdr:to>
      <xdr:col>24</xdr:col>
      <xdr:colOff>114300</xdr:colOff>
      <xdr:row>77</xdr:row>
      <xdr:rowOff>111671</xdr:rowOff>
    </xdr:to>
    <xdr:sp macro="" textlink="">
      <xdr:nvSpPr>
        <xdr:cNvPr id="197" name="楕円 196"/>
        <xdr:cNvSpPr/>
      </xdr:nvSpPr>
      <xdr:spPr>
        <a:xfrm>
          <a:off x="4584700" y="132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159948</xdr:rowOff>
    </xdr:from>
    <xdr:ext cx="599010" cy="259045"/>
    <xdr:sp macro="" textlink="">
      <xdr:nvSpPr>
        <xdr:cNvPr id="198" name="民生費該当値テキスト"/>
        <xdr:cNvSpPr txBox="1"/>
      </xdr:nvSpPr>
      <xdr:spPr>
        <a:xfrm>
          <a:off x="4686300" y="1319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27453</xdr:rowOff>
    </xdr:from>
    <xdr:to>
      <xdr:col>20</xdr:col>
      <xdr:colOff>38100</xdr:colOff>
      <xdr:row>77</xdr:row>
      <xdr:rowOff>129053</xdr:rowOff>
    </xdr:to>
    <xdr:sp macro="" textlink="">
      <xdr:nvSpPr>
        <xdr:cNvPr id="199" name="楕円 198"/>
        <xdr:cNvSpPr/>
      </xdr:nvSpPr>
      <xdr:spPr>
        <a:xfrm>
          <a:off x="3746500" y="13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120180</xdr:rowOff>
    </xdr:from>
    <xdr:ext cx="599010" cy="259045"/>
    <xdr:sp macro="" textlink="">
      <xdr:nvSpPr>
        <xdr:cNvPr id="200" name="テキスト ボックス 199"/>
        <xdr:cNvSpPr txBox="1"/>
      </xdr:nvSpPr>
      <xdr:spPr>
        <a:xfrm>
          <a:off x="3497795" y="133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57826</xdr:rowOff>
    </xdr:from>
    <xdr:to>
      <xdr:col>15</xdr:col>
      <xdr:colOff>101600</xdr:colOff>
      <xdr:row>77</xdr:row>
      <xdr:rowOff>159426</xdr:rowOff>
    </xdr:to>
    <xdr:sp macro="" textlink="">
      <xdr:nvSpPr>
        <xdr:cNvPr id="201" name="楕円 200"/>
        <xdr:cNvSpPr/>
      </xdr:nvSpPr>
      <xdr:spPr>
        <a:xfrm>
          <a:off x="2857500" y="132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150553</xdr:rowOff>
    </xdr:from>
    <xdr:ext cx="599010" cy="259045"/>
    <xdr:sp macro="" textlink="">
      <xdr:nvSpPr>
        <xdr:cNvPr id="202" name="テキスト ボックス 201"/>
        <xdr:cNvSpPr txBox="1"/>
      </xdr:nvSpPr>
      <xdr:spPr>
        <a:xfrm>
          <a:off x="2608795" y="1335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126436</xdr:rowOff>
    </xdr:from>
    <xdr:to>
      <xdr:col>10</xdr:col>
      <xdr:colOff>165100</xdr:colOff>
      <xdr:row>78</xdr:row>
      <xdr:rowOff>56586</xdr:rowOff>
    </xdr:to>
    <xdr:sp macro="" textlink="">
      <xdr:nvSpPr>
        <xdr:cNvPr id="203" name="楕円 202"/>
        <xdr:cNvSpPr/>
      </xdr:nvSpPr>
      <xdr:spPr>
        <a:xfrm>
          <a:off x="19685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47713</xdr:rowOff>
    </xdr:from>
    <xdr:ext cx="599010" cy="259045"/>
    <xdr:sp macro="" textlink="">
      <xdr:nvSpPr>
        <xdr:cNvPr id="204" name="テキスト ボックス 203"/>
        <xdr:cNvSpPr txBox="1"/>
      </xdr:nvSpPr>
      <xdr:spPr>
        <a:xfrm>
          <a:off x="1719795" y="1342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79786</xdr:rowOff>
    </xdr:from>
    <xdr:to>
      <xdr:col>6</xdr:col>
      <xdr:colOff>38100</xdr:colOff>
      <xdr:row>78</xdr:row>
      <xdr:rowOff>9936</xdr:rowOff>
    </xdr:to>
    <xdr:sp macro="" textlink="">
      <xdr:nvSpPr>
        <xdr:cNvPr id="205" name="楕円 204"/>
        <xdr:cNvSpPr/>
      </xdr:nvSpPr>
      <xdr:spPr>
        <a:xfrm>
          <a:off x="1079500" y="132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1063</xdr:rowOff>
    </xdr:from>
    <xdr:ext cx="599010" cy="259045"/>
    <xdr:sp macro="" textlink="">
      <xdr:nvSpPr>
        <xdr:cNvPr id="206" name="テキスト ボックス 205"/>
        <xdr:cNvSpPr txBox="1"/>
      </xdr:nvSpPr>
      <xdr:spPr>
        <a:xfrm>
          <a:off x="830795" y="1337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112083</xdr:rowOff>
    </xdr:from>
    <xdr:to>
      <xdr:col>24</xdr:col>
      <xdr:colOff>63500</xdr:colOff>
      <xdr:row>97</xdr:row>
      <xdr:rowOff>132755</xdr:rowOff>
    </xdr:to>
    <xdr:cxnSp macro="">
      <xdr:nvCxnSpPr>
        <xdr:cNvPr id="237" name="直線コネクタ 236"/>
        <xdr:cNvCxnSpPr/>
      </xdr:nvCxnSpPr>
      <xdr:spPr>
        <a:xfrm flipV="1">
          <a:off x="3797300" y="16742733"/>
          <a:ext cx="8382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132755</xdr:rowOff>
    </xdr:from>
    <xdr:to>
      <xdr:col>19</xdr:col>
      <xdr:colOff>177800</xdr:colOff>
      <xdr:row>97</xdr:row>
      <xdr:rowOff>146493</xdr:rowOff>
    </xdr:to>
    <xdr:cxnSp macro="">
      <xdr:nvCxnSpPr>
        <xdr:cNvPr id="240" name="直線コネクタ 239"/>
        <xdr:cNvCxnSpPr/>
      </xdr:nvCxnSpPr>
      <xdr:spPr>
        <a:xfrm flipV="1">
          <a:off x="2908300" y="16763405"/>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141844</xdr:rowOff>
    </xdr:from>
    <xdr:to>
      <xdr:col>15</xdr:col>
      <xdr:colOff>50800</xdr:colOff>
      <xdr:row>97</xdr:row>
      <xdr:rowOff>146493</xdr:rowOff>
    </xdr:to>
    <xdr:cxnSp macro="">
      <xdr:nvCxnSpPr>
        <xdr:cNvPr id="243" name="直線コネクタ 242"/>
        <xdr:cNvCxnSpPr/>
      </xdr:nvCxnSpPr>
      <xdr:spPr>
        <a:xfrm>
          <a:off x="2019300" y="16772494"/>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141844</xdr:rowOff>
    </xdr:from>
    <xdr:to>
      <xdr:col>10</xdr:col>
      <xdr:colOff>114300</xdr:colOff>
      <xdr:row>97</xdr:row>
      <xdr:rowOff>148941</xdr:rowOff>
    </xdr:to>
    <xdr:cxnSp macro="">
      <xdr:nvCxnSpPr>
        <xdr:cNvPr id="246" name="直線コネクタ 245"/>
        <xdr:cNvCxnSpPr/>
      </xdr:nvCxnSpPr>
      <xdr:spPr>
        <a:xfrm flipV="1">
          <a:off x="1130300" y="16772494"/>
          <a:ext cx="889000" cy="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61283</xdr:rowOff>
    </xdr:from>
    <xdr:to>
      <xdr:col>24</xdr:col>
      <xdr:colOff>114300</xdr:colOff>
      <xdr:row>97</xdr:row>
      <xdr:rowOff>162883</xdr:rowOff>
    </xdr:to>
    <xdr:sp macro="" textlink="">
      <xdr:nvSpPr>
        <xdr:cNvPr id="256" name="楕円 255"/>
        <xdr:cNvSpPr/>
      </xdr:nvSpPr>
      <xdr:spPr>
        <a:xfrm>
          <a:off x="4584700" y="166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147660</xdr:rowOff>
    </xdr:from>
    <xdr:ext cx="534377" cy="259045"/>
    <xdr:sp macro="" textlink="">
      <xdr:nvSpPr>
        <xdr:cNvPr id="257" name="衛生費該当値テキスト"/>
        <xdr:cNvSpPr txBox="1"/>
      </xdr:nvSpPr>
      <xdr:spPr>
        <a:xfrm>
          <a:off x="4686300" y="1660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81955</xdr:rowOff>
    </xdr:from>
    <xdr:to>
      <xdr:col>20</xdr:col>
      <xdr:colOff>38100</xdr:colOff>
      <xdr:row>98</xdr:row>
      <xdr:rowOff>12105</xdr:rowOff>
    </xdr:to>
    <xdr:sp macro="" textlink="">
      <xdr:nvSpPr>
        <xdr:cNvPr id="258" name="楕円 257"/>
        <xdr:cNvSpPr/>
      </xdr:nvSpPr>
      <xdr:spPr>
        <a:xfrm>
          <a:off x="3746500" y="167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3232</xdr:rowOff>
    </xdr:from>
    <xdr:ext cx="534377" cy="259045"/>
    <xdr:sp macro="" textlink="">
      <xdr:nvSpPr>
        <xdr:cNvPr id="259" name="テキスト ボックス 258"/>
        <xdr:cNvSpPr txBox="1"/>
      </xdr:nvSpPr>
      <xdr:spPr>
        <a:xfrm>
          <a:off x="3530111" y="168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95693</xdr:rowOff>
    </xdr:from>
    <xdr:to>
      <xdr:col>15</xdr:col>
      <xdr:colOff>101600</xdr:colOff>
      <xdr:row>98</xdr:row>
      <xdr:rowOff>25843</xdr:rowOff>
    </xdr:to>
    <xdr:sp macro="" textlink="">
      <xdr:nvSpPr>
        <xdr:cNvPr id="260" name="楕円 259"/>
        <xdr:cNvSpPr/>
      </xdr:nvSpPr>
      <xdr:spPr>
        <a:xfrm>
          <a:off x="2857500" y="167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16970</xdr:rowOff>
    </xdr:from>
    <xdr:ext cx="534377" cy="259045"/>
    <xdr:sp macro="" textlink="">
      <xdr:nvSpPr>
        <xdr:cNvPr id="261" name="テキスト ボックス 260"/>
        <xdr:cNvSpPr txBox="1"/>
      </xdr:nvSpPr>
      <xdr:spPr>
        <a:xfrm>
          <a:off x="2641111" y="168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91044</xdr:rowOff>
    </xdr:from>
    <xdr:to>
      <xdr:col>10</xdr:col>
      <xdr:colOff>165100</xdr:colOff>
      <xdr:row>98</xdr:row>
      <xdr:rowOff>21194</xdr:rowOff>
    </xdr:to>
    <xdr:sp macro="" textlink="">
      <xdr:nvSpPr>
        <xdr:cNvPr id="262" name="楕円 261"/>
        <xdr:cNvSpPr/>
      </xdr:nvSpPr>
      <xdr:spPr>
        <a:xfrm>
          <a:off x="1968500" y="167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12321</xdr:rowOff>
    </xdr:from>
    <xdr:ext cx="534377" cy="259045"/>
    <xdr:sp macro="" textlink="">
      <xdr:nvSpPr>
        <xdr:cNvPr id="263" name="テキスト ボックス 262"/>
        <xdr:cNvSpPr txBox="1"/>
      </xdr:nvSpPr>
      <xdr:spPr>
        <a:xfrm>
          <a:off x="1752111" y="168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98141</xdr:rowOff>
    </xdr:from>
    <xdr:to>
      <xdr:col>6</xdr:col>
      <xdr:colOff>38100</xdr:colOff>
      <xdr:row>98</xdr:row>
      <xdr:rowOff>28291</xdr:rowOff>
    </xdr:to>
    <xdr:sp macro="" textlink="">
      <xdr:nvSpPr>
        <xdr:cNvPr id="264" name="楕円 263"/>
        <xdr:cNvSpPr/>
      </xdr:nvSpPr>
      <xdr:spPr>
        <a:xfrm>
          <a:off x="1079500" y="167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19418</xdr:rowOff>
    </xdr:from>
    <xdr:ext cx="534377" cy="259045"/>
    <xdr:sp macro="" textlink="">
      <xdr:nvSpPr>
        <xdr:cNvPr id="265" name="テキスト ボックス 264"/>
        <xdr:cNvSpPr txBox="1"/>
      </xdr:nvSpPr>
      <xdr:spPr>
        <a:xfrm>
          <a:off x="863111" y="168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63347</xdr:rowOff>
    </xdr:from>
    <xdr:to>
      <xdr:col>55</xdr:col>
      <xdr:colOff>0</xdr:colOff>
      <xdr:row>38</xdr:row>
      <xdr:rowOff>64719</xdr:rowOff>
    </xdr:to>
    <xdr:cxnSp macro="">
      <xdr:nvCxnSpPr>
        <xdr:cNvPr id="292" name="直線コネクタ 291"/>
        <xdr:cNvCxnSpPr/>
      </xdr:nvCxnSpPr>
      <xdr:spPr>
        <a:xfrm flipV="1">
          <a:off x="9639300" y="657844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64719</xdr:rowOff>
    </xdr:from>
    <xdr:to>
      <xdr:col>50</xdr:col>
      <xdr:colOff>114300</xdr:colOff>
      <xdr:row>38</xdr:row>
      <xdr:rowOff>65634</xdr:rowOff>
    </xdr:to>
    <xdr:cxnSp macro="">
      <xdr:nvCxnSpPr>
        <xdr:cNvPr id="295" name="直線コネクタ 294"/>
        <xdr:cNvCxnSpPr/>
      </xdr:nvCxnSpPr>
      <xdr:spPr>
        <a:xfrm flipV="1">
          <a:off x="8750300" y="65798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102438</xdr:rowOff>
    </xdr:from>
    <xdr:to>
      <xdr:col>45</xdr:col>
      <xdr:colOff>177800</xdr:colOff>
      <xdr:row>38</xdr:row>
      <xdr:rowOff>65634</xdr:rowOff>
    </xdr:to>
    <xdr:cxnSp macro="">
      <xdr:nvCxnSpPr>
        <xdr:cNvPr id="298" name="直線コネクタ 297"/>
        <xdr:cNvCxnSpPr/>
      </xdr:nvCxnSpPr>
      <xdr:spPr>
        <a:xfrm>
          <a:off x="7861300" y="6446088"/>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23571</xdr:rowOff>
    </xdr:from>
    <xdr:to>
      <xdr:col>41</xdr:col>
      <xdr:colOff>50800</xdr:colOff>
      <xdr:row>37</xdr:row>
      <xdr:rowOff>102438</xdr:rowOff>
    </xdr:to>
    <xdr:cxnSp macro="">
      <xdr:nvCxnSpPr>
        <xdr:cNvPr id="301" name="直線コネクタ 300"/>
        <xdr:cNvCxnSpPr/>
      </xdr:nvCxnSpPr>
      <xdr:spPr>
        <a:xfrm>
          <a:off x="6972300" y="636722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12547</xdr:rowOff>
    </xdr:from>
    <xdr:to>
      <xdr:col>55</xdr:col>
      <xdr:colOff>50800</xdr:colOff>
      <xdr:row>38</xdr:row>
      <xdr:rowOff>114147</xdr:rowOff>
    </xdr:to>
    <xdr:sp macro="" textlink="">
      <xdr:nvSpPr>
        <xdr:cNvPr id="311" name="楕円 310"/>
        <xdr:cNvSpPr/>
      </xdr:nvSpPr>
      <xdr:spPr>
        <a:xfrm>
          <a:off x="104267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98925</xdr:rowOff>
    </xdr:from>
    <xdr:ext cx="378565" cy="259045"/>
    <xdr:sp macro="" textlink="">
      <xdr:nvSpPr>
        <xdr:cNvPr id="312" name="労働費該当値テキスト"/>
        <xdr:cNvSpPr txBox="1"/>
      </xdr:nvSpPr>
      <xdr:spPr>
        <a:xfrm>
          <a:off x="10528300" y="644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13919</xdr:rowOff>
    </xdr:from>
    <xdr:to>
      <xdr:col>50</xdr:col>
      <xdr:colOff>165100</xdr:colOff>
      <xdr:row>38</xdr:row>
      <xdr:rowOff>115519</xdr:rowOff>
    </xdr:to>
    <xdr:sp macro="" textlink="">
      <xdr:nvSpPr>
        <xdr:cNvPr id="313" name="楕円 312"/>
        <xdr:cNvSpPr/>
      </xdr:nvSpPr>
      <xdr:spPr>
        <a:xfrm>
          <a:off x="9588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106646</xdr:rowOff>
    </xdr:from>
    <xdr:ext cx="378565" cy="259045"/>
    <xdr:sp macro="" textlink="">
      <xdr:nvSpPr>
        <xdr:cNvPr id="314" name="テキスト ボックス 313"/>
        <xdr:cNvSpPr txBox="1"/>
      </xdr:nvSpPr>
      <xdr:spPr>
        <a:xfrm>
          <a:off x="9450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14834</xdr:rowOff>
    </xdr:from>
    <xdr:to>
      <xdr:col>46</xdr:col>
      <xdr:colOff>38100</xdr:colOff>
      <xdr:row>38</xdr:row>
      <xdr:rowOff>116434</xdr:rowOff>
    </xdr:to>
    <xdr:sp macro="" textlink="">
      <xdr:nvSpPr>
        <xdr:cNvPr id="315" name="楕円 314"/>
        <xdr:cNvSpPr/>
      </xdr:nvSpPr>
      <xdr:spPr>
        <a:xfrm>
          <a:off x="8699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107561</xdr:rowOff>
    </xdr:from>
    <xdr:ext cx="378565" cy="259045"/>
    <xdr:sp macro="" textlink="">
      <xdr:nvSpPr>
        <xdr:cNvPr id="316" name="テキスト ボックス 315"/>
        <xdr:cNvSpPr txBox="1"/>
      </xdr:nvSpPr>
      <xdr:spPr>
        <a:xfrm>
          <a:off x="8561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51638</xdr:rowOff>
    </xdr:from>
    <xdr:to>
      <xdr:col>41</xdr:col>
      <xdr:colOff>101600</xdr:colOff>
      <xdr:row>37</xdr:row>
      <xdr:rowOff>153238</xdr:rowOff>
    </xdr:to>
    <xdr:sp macro="" textlink="">
      <xdr:nvSpPr>
        <xdr:cNvPr id="317" name="楕円 316"/>
        <xdr:cNvSpPr/>
      </xdr:nvSpPr>
      <xdr:spPr>
        <a:xfrm>
          <a:off x="7810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144365</xdr:rowOff>
    </xdr:from>
    <xdr:ext cx="378565" cy="259045"/>
    <xdr:sp macro="" textlink="">
      <xdr:nvSpPr>
        <xdr:cNvPr id="318" name="テキスト ボックス 317"/>
        <xdr:cNvSpPr txBox="1"/>
      </xdr:nvSpPr>
      <xdr:spPr>
        <a:xfrm>
          <a:off x="7672017" y="6488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144221</xdr:rowOff>
    </xdr:from>
    <xdr:to>
      <xdr:col>36</xdr:col>
      <xdr:colOff>165100</xdr:colOff>
      <xdr:row>37</xdr:row>
      <xdr:rowOff>74371</xdr:rowOff>
    </xdr:to>
    <xdr:sp macro="" textlink="">
      <xdr:nvSpPr>
        <xdr:cNvPr id="319" name="楕円 318"/>
        <xdr:cNvSpPr/>
      </xdr:nvSpPr>
      <xdr:spPr>
        <a:xfrm>
          <a:off x="6921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65498</xdr:rowOff>
    </xdr:from>
    <xdr:ext cx="469744" cy="259045"/>
    <xdr:sp macro="" textlink="">
      <xdr:nvSpPr>
        <xdr:cNvPr id="320" name="テキスト ボックス 319"/>
        <xdr:cNvSpPr txBox="1"/>
      </xdr:nvSpPr>
      <xdr:spPr>
        <a:xfrm>
          <a:off x="6737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7478</xdr:rowOff>
    </xdr:from>
    <xdr:to>
      <xdr:col>55</xdr:col>
      <xdr:colOff>0</xdr:colOff>
      <xdr:row>57</xdr:row>
      <xdr:rowOff>128842</xdr:rowOff>
    </xdr:to>
    <xdr:cxnSp macro="">
      <xdr:nvCxnSpPr>
        <xdr:cNvPr id="347" name="直線コネクタ 346"/>
        <xdr:cNvCxnSpPr/>
      </xdr:nvCxnSpPr>
      <xdr:spPr>
        <a:xfrm flipV="1">
          <a:off x="9639300" y="9780128"/>
          <a:ext cx="838200" cy="1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128842</xdr:rowOff>
    </xdr:from>
    <xdr:to>
      <xdr:col>50</xdr:col>
      <xdr:colOff>114300</xdr:colOff>
      <xdr:row>57</xdr:row>
      <xdr:rowOff>134054</xdr:rowOff>
    </xdr:to>
    <xdr:cxnSp macro="">
      <xdr:nvCxnSpPr>
        <xdr:cNvPr id="350" name="直線コネクタ 349"/>
        <xdr:cNvCxnSpPr/>
      </xdr:nvCxnSpPr>
      <xdr:spPr>
        <a:xfrm flipV="1">
          <a:off x="8750300" y="990149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134054</xdr:rowOff>
    </xdr:from>
    <xdr:to>
      <xdr:col>45</xdr:col>
      <xdr:colOff>177800</xdr:colOff>
      <xdr:row>57</xdr:row>
      <xdr:rowOff>135974</xdr:rowOff>
    </xdr:to>
    <xdr:cxnSp macro="">
      <xdr:nvCxnSpPr>
        <xdr:cNvPr id="353" name="直線コネクタ 352"/>
        <xdr:cNvCxnSpPr/>
      </xdr:nvCxnSpPr>
      <xdr:spPr>
        <a:xfrm flipV="1">
          <a:off x="7861300" y="990670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135974</xdr:rowOff>
    </xdr:from>
    <xdr:to>
      <xdr:col>41</xdr:col>
      <xdr:colOff>50800</xdr:colOff>
      <xdr:row>57</xdr:row>
      <xdr:rowOff>150741</xdr:rowOff>
    </xdr:to>
    <xdr:cxnSp macro="">
      <xdr:nvCxnSpPr>
        <xdr:cNvPr id="356" name="直線コネクタ 355"/>
        <xdr:cNvCxnSpPr/>
      </xdr:nvCxnSpPr>
      <xdr:spPr>
        <a:xfrm flipV="1">
          <a:off x="6972300" y="9908624"/>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128128</xdr:rowOff>
    </xdr:from>
    <xdr:to>
      <xdr:col>55</xdr:col>
      <xdr:colOff>50800</xdr:colOff>
      <xdr:row>57</xdr:row>
      <xdr:rowOff>58278</xdr:rowOff>
    </xdr:to>
    <xdr:sp macro="" textlink="">
      <xdr:nvSpPr>
        <xdr:cNvPr id="366" name="楕円 365"/>
        <xdr:cNvSpPr/>
      </xdr:nvSpPr>
      <xdr:spPr>
        <a:xfrm>
          <a:off x="10426700" y="97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106555</xdr:rowOff>
    </xdr:from>
    <xdr:ext cx="534377" cy="259045"/>
    <xdr:sp macro="" textlink="">
      <xdr:nvSpPr>
        <xdr:cNvPr id="367" name="農林水産業費該当値テキスト"/>
        <xdr:cNvSpPr txBox="1"/>
      </xdr:nvSpPr>
      <xdr:spPr>
        <a:xfrm>
          <a:off x="10528300" y="97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78042</xdr:rowOff>
    </xdr:from>
    <xdr:to>
      <xdr:col>50</xdr:col>
      <xdr:colOff>165100</xdr:colOff>
      <xdr:row>58</xdr:row>
      <xdr:rowOff>8192</xdr:rowOff>
    </xdr:to>
    <xdr:sp macro="" textlink="">
      <xdr:nvSpPr>
        <xdr:cNvPr id="368" name="楕円 367"/>
        <xdr:cNvSpPr/>
      </xdr:nvSpPr>
      <xdr:spPr>
        <a:xfrm>
          <a:off x="95885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170769</xdr:rowOff>
    </xdr:from>
    <xdr:ext cx="469744" cy="259045"/>
    <xdr:sp macro="" textlink="">
      <xdr:nvSpPr>
        <xdr:cNvPr id="369" name="テキスト ボックス 368"/>
        <xdr:cNvSpPr txBox="1"/>
      </xdr:nvSpPr>
      <xdr:spPr>
        <a:xfrm>
          <a:off x="9404428" y="994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83254</xdr:rowOff>
    </xdr:from>
    <xdr:to>
      <xdr:col>46</xdr:col>
      <xdr:colOff>38100</xdr:colOff>
      <xdr:row>58</xdr:row>
      <xdr:rowOff>13404</xdr:rowOff>
    </xdr:to>
    <xdr:sp macro="" textlink="">
      <xdr:nvSpPr>
        <xdr:cNvPr id="370" name="楕円 369"/>
        <xdr:cNvSpPr/>
      </xdr:nvSpPr>
      <xdr:spPr>
        <a:xfrm>
          <a:off x="8699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4531</xdr:rowOff>
    </xdr:from>
    <xdr:ext cx="469744" cy="259045"/>
    <xdr:sp macro="" textlink="">
      <xdr:nvSpPr>
        <xdr:cNvPr id="371" name="テキスト ボックス 370"/>
        <xdr:cNvSpPr txBox="1"/>
      </xdr:nvSpPr>
      <xdr:spPr>
        <a:xfrm>
          <a:off x="8515428" y="994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85174</xdr:rowOff>
    </xdr:from>
    <xdr:to>
      <xdr:col>41</xdr:col>
      <xdr:colOff>101600</xdr:colOff>
      <xdr:row>58</xdr:row>
      <xdr:rowOff>15324</xdr:rowOff>
    </xdr:to>
    <xdr:sp macro="" textlink="">
      <xdr:nvSpPr>
        <xdr:cNvPr id="372" name="楕円 371"/>
        <xdr:cNvSpPr/>
      </xdr:nvSpPr>
      <xdr:spPr>
        <a:xfrm>
          <a:off x="7810500" y="98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6451</xdr:rowOff>
    </xdr:from>
    <xdr:ext cx="469744" cy="259045"/>
    <xdr:sp macro="" textlink="">
      <xdr:nvSpPr>
        <xdr:cNvPr id="373" name="テキスト ボックス 372"/>
        <xdr:cNvSpPr txBox="1"/>
      </xdr:nvSpPr>
      <xdr:spPr>
        <a:xfrm>
          <a:off x="7626428" y="99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99941</xdr:rowOff>
    </xdr:from>
    <xdr:to>
      <xdr:col>36</xdr:col>
      <xdr:colOff>165100</xdr:colOff>
      <xdr:row>58</xdr:row>
      <xdr:rowOff>30091</xdr:rowOff>
    </xdr:to>
    <xdr:sp macro="" textlink="">
      <xdr:nvSpPr>
        <xdr:cNvPr id="374" name="楕円 373"/>
        <xdr:cNvSpPr/>
      </xdr:nvSpPr>
      <xdr:spPr>
        <a:xfrm>
          <a:off x="6921500" y="98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21218</xdr:rowOff>
    </xdr:from>
    <xdr:ext cx="469744" cy="259045"/>
    <xdr:sp macro="" textlink="">
      <xdr:nvSpPr>
        <xdr:cNvPr id="375" name="テキスト ボックス 374"/>
        <xdr:cNvSpPr txBox="1"/>
      </xdr:nvSpPr>
      <xdr:spPr>
        <a:xfrm>
          <a:off x="6737428" y="996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131014</xdr:rowOff>
    </xdr:from>
    <xdr:to>
      <xdr:col>55</xdr:col>
      <xdr:colOff>0</xdr:colOff>
      <xdr:row>78</xdr:row>
      <xdr:rowOff>5124</xdr:rowOff>
    </xdr:to>
    <xdr:cxnSp macro="">
      <xdr:nvCxnSpPr>
        <xdr:cNvPr id="402" name="直線コネクタ 401"/>
        <xdr:cNvCxnSpPr/>
      </xdr:nvCxnSpPr>
      <xdr:spPr>
        <a:xfrm>
          <a:off x="9639300" y="13332664"/>
          <a:ext cx="8382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131014</xdr:rowOff>
    </xdr:from>
    <xdr:to>
      <xdr:col>50</xdr:col>
      <xdr:colOff>114300</xdr:colOff>
      <xdr:row>77</xdr:row>
      <xdr:rowOff>167109</xdr:rowOff>
    </xdr:to>
    <xdr:cxnSp macro="">
      <xdr:nvCxnSpPr>
        <xdr:cNvPr id="405" name="直線コネクタ 404"/>
        <xdr:cNvCxnSpPr/>
      </xdr:nvCxnSpPr>
      <xdr:spPr>
        <a:xfrm flipV="1">
          <a:off x="8750300" y="13332664"/>
          <a:ext cx="889000" cy="3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167109</xdr:rowOff>
    </xdr:from>
    <xdr:to>
      <xdr:col>45</xdr:col>
      <xdr:colOff>177800</xdr:colOff>
      <xdr:row>77</xdr:row>
      <xdr:rowOff>169509</xdr:rowOff>
    </xdr:to>
    <xdr:cxnSp macro="">
      <xdr:nvCxnSpPr>
        <xdr:cNvPr id="408" name="直線コネクタ 407"/>
        <xdr:cNvCxnSpPr/>
      </xdr:nvCxnSpPr>
      <xdr:spPr>
        <a:xfrm flipV="1">
          <a:off x="7861300" y="13368759"/>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136203</xdr:rowOff>
    </xdr:from>
    <xdr:to>
      <xdr:col>41</xdr:col>
      <xdr:colOff>50800</xdr:colOff>
      <xdr:row>77</xdr:row>
      <xdr:rowOff>169509</xdr:rowOff>
    </xdr:to>
    <xdr:cxnSp macro="">
      <xdr:nvCxnSpPr>
        <xdr:cNvPr id="411" name="直線コネクタ 410"/>
        <xdr:cNvCxnSpPr/>
      </xdr:nvCxnSpPr>
      <xdr:spPr>
        <a:xfrm>
          <a:off x="6972300" y="13337853"/>
          <a:ext cx="8890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125774</xdr:rowOff>
    </xdr:from>
    <xdr:to>
      <xdr:col>55</xdr:col>
      <xdr:colOff>50800</xdr:colOff>
      <xdr:row>78</xdr:row>
      <xdr:rowOff>55924</xdr:rowOff>
    </xdr:to>
    <xdr:sp macro="" textlink="">
      <xdr:nvSpPr>
        <xdr:cNvPr id="421" name="楕円 420"/>
        <xdr:cNvSpPr/>
      </xdr:nvSpPr>
      <xdr:spPr>
        <a:xfrm>
          <a:off x="10426700" y="133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40701</xdr:rowOff>
    </xdr:from>
    <xdr:ext cx="469744" cy="259045"/>
    <xdr:sp macro="" textlink="">
      <xdr:nvSpPr>
        <xdr:cNvPr id="422" name="商工費該当値テキスト"/>
        <xdr:cNvSpPr txBox="1"/>
      </xdr:nvSpPr>
      <xdr:spPr>
        <a:xfrm>
          <a:off x="10528300" y="1324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80214</xdr:rowOff>
    </xdr:from>
    <xdr:to>
      <xdr:col>50</xdr:col>
      <xdr:colOff>165100</xdr:colOff>
      <xdr:row>78</xdr:row>
      <xdr:rowOff>10364</xdr:rowOff>
    </xdr:to>
    <xdr:sp macro="" textlink="">
      <xdr:nvSpPr>
        <xdr:cNvPr id="423" name="楕円 422"/>
        <xdr:cNvSpPr/>
      </xdr:nvSpPr>
      <xdr:spPr>
        <a:xfrm>
          <a:off x="9588500" y="132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1491</xdr:rowOff>
    </xdr:from>
    <xdr:ext cx="469744" cy="259045"/>
    <xdr:sp macro="" textlink="">
      <xdr:nvSpPr>
        <xdr:cNvPr id="424" name="テキスト ボックス 423"/>
        <xdr:cNvSpPr txBox="1"/>
      </xdr:nvSpPr>
      <xdr:spPr>
        <a:xfrm>
          <a:off x="9404428" y="133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116309</xdr:rowOff>
    </xdr:from>
    <xdr:to>
      <xdr:col>46</xdr:col>
      <xdr:colOff>38100</xdr:colOff>
      <xdr:row>78</xdr:row>
      <xdr:rowOff>46459</xdr:rowOff>
    </xdr:to>
    <xdr:sp macro="" textlink="">
      <xdr:nvSpPr>
        <xdr:cNvPr id="425" name="楕円 424"/>
        <xdr:cNvSpPr/>
      </xdr:nvSpPr>
      <xdr:spPr>
        <a:xfrm>
          <a:off x="8699500" y="133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37586</xdr:rowOff>
    </xdr:from>
    <xdr:ext cx="469744" cy="259045"/>
    <xdr:sp macro="" textlink="">
      <xdr:nvSpPr>
        <xdr:cNvPr id="426" name="テキスト ボックス 425"/>
        <xdr:cNvSpPr txBox="1"/>
      </xdr:nvSpPr>
      <xdr:spPr>
        <a:xfrm>
          <a:off x="8515428" y="1341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118709</xdr:rowOff>
    </xdr:from>
    <xdr:to>
      <xdr:col>41</xdr:col>
      <xdr:colOff>101600</xdr:colOff>
      <xdr:row>78</xdr:row>
      <xdr:rowOff>48859</xdr:rowOff>
    </xdr:to>
    <xdr:sp macro="" textlink="">
      <xdr:nvSpPr>
        <xdr:cNvPr id="427" name="楕円 426"/>
        <xdr:cNvSpPr/>
      </xdr:nvSpPr>
      <xdr:spPr>
        <a:xfrm>
          <a:off x="7810500" y="133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39986</xdr:rowOff>
    </xdr:from>
    <xdr:ext cx="469744" cy="259045"/>
    <xdr:sp macro="" textlink="">
      <xdr:nvSpPr>
        <xdr:cNvPr id="428" name="テキスト ボックス 427"/>
        <xdr:cNvSpPr txBox="1"/>
      </xdr:nvSpPr>
      <xdr:spPr>
        <a:xfrm>
          <a:off x="7626428" y="1341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85403</xdr:rowOff>
    </xdr:from>
    <xdr:to>
      <xdr:col>36</xdr:col>
      <xdr:colOff>165100</xdr:colOff>
      <xdr:row>78</xdr:row>
      <xdr:rowOff>15553</xdr:rowOff>
    </xdr:to>
    <xdr:sp macro="" textlink="">
      <xdr:nvSpPr>
        <xdr:cNvPr id="429" name="楕円 428"/>
        <xdr:cNvSpPr/>
      </xdr:nvSpPr>
      <xdr:spPr>
        <a:xfrm>
          <a:off x="6921500" y="132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6680</xdr:rowOff>
    </xdr:from>
    <xdr:ext cx="469744" cy="259045"/>
    <xdr:sp macro="" textlink="">
      <xdr:nvSpPr>
        <xdr:cNvPr id="430" name="テキスト ボックス 429"/>
        <xdr:cNvSpPr txBox="1"/>
      </xdr:nvSpPr>
      <xdr:spPr>
        <a:xfrm>
          <a:off x="6737428" y="1337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39419</xdr:rowOff>
    </xdr:from>
    <xdr:to>
      <xdr:col>55</xdr:col>
      <xdr:colOff>0</xdr:colOff>
      <xdr:row>98</xdr:row>
      <xdr:rowOff>54380</xdr:rowOff>
    </xdr:to>
    <xdr:cxnSp macro="">
      <xdr:nvCxnSpPr>
        <xdr:cNvPr id="457" name="直線コネクタ 456"/>
        <xdr:cNvCxnSpPr/>
      </xdr:nvCxnSpPr>
      <xdr:spPr>
        <a:xfrm flipV="1">
          <a:off x="9639300" y="16841519"/>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40777</xdr:rowOff>
    </xdr:from>
    <xdr:to>
      <xdr:col>50</xdr:col>
      <xdr:colOff>114300</xdr:colOff>
      <xdr:row>98</xdr:row>
      <xdr:rowOff>54380</xdr:rowOff>
    </xdr:to>
    <xdr:cxnSp macro="">
      <xdr:nvCxnSpPr>
        <xdr:cNvPr id="460" name="直線コネクタ 459"/>
        <xdr:cNvCxnSpPr/>
      </xdr:nvCxnSpPr>
      <xdr:spPr>
        <a:xfrm>
          <a:off x="8750300" y="16842877"/>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38458</xdr:rowOff>
    </xdr:from>
    <xdr:to>
      <xdr:col>45</xdr:col>
      <xdr:colOff>177800</xdr:colOff>
      <xdr:row>98</xdr:row>
      <xdr:rowOff>40777</xdr:rowOff>
    </xdr:to>
    <xdr:cxnSp macro="">
      <xdr:nvCxnSpPr>
        <xdr:cNvPr id="463" name="直線コネクタ 462"/>
        <xdr:cNvCxnSpPr/>
      </xdr:nvCxnSpPr>
      <xdr:spPr>
        <a:xfrm>
          <a:off x="7861300" y="16840558"/>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14565</xdr:rowOff>
    </xdr:from>
    <xdr:to>
      <xdr:col>41</xdr:col>
      <xdr:colOff>50800</xdr:colOff>
      <xdr:row>98</xdr:row>
      <xdr:rowOff>38458</xdr:rowOff>
    </xdr:to>
    <xdr:cxnSp macro="">
      <xdr:nvCxnSpPr>
        <xdr:cNvPr id="466" name="直線コネクタ 465"/>
        <xdr:cNvCxnSpPr/>
      </xdr:nvCxnSpPr>
      <xdr:spPr>
        <a:xfrm>
          <a:off x="6972300" y="16816665"/>
          <a:ext cx="8890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160069</xdr:rowOff>
    </xdr:from>
    <xdr:to>
      <xdr:col>55</xdr:col>
      <xdr:colOff>50800</xdr:colOff>
      <xdr:row>98</xdr:row>
      <xdr:rowOff>90219</xdr:rowOff>
    </xdr:to>
    <xdr:sp macro="" textlink="">
      <xdr:nvSpPr>
        <xdr:cNvPr id="476" name="楕円 475"/>
        <xdr:cNvSpPr/>
      </xdr:nvSpPr>
      <xdr:spPr>
        <a:xfrm>
          <a:off x="10426700" y="1679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3580</xdr:rowOff>
    </xdr:from>
    <xdr:to>
      <xdr:col>50</xdr:col>
      <xdr:colOff>165100</xdr:colOff>
      <xdr:row>98</xdr:row>
      <xdr:rowOff>105180</xdr:rowOff>
    </xdr:to>
    <xdr:sp macro="" textlink="">
      <xdr:nvSpPr>
        <xdr:cNvPr id="478" name="楕円 477"/>
        <xdr:cNvSpPr/>
      </xdr:nvSpPr>
      <xdr:spPr>
        <a:xfrm>
          <a:off x="9588500" y="168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96307</xdr:rowOff>
    </xdr:from>
    <xdr:ext cx="534377" cy="259045"/>
    <xdr:sp macro="" textlink="">
      <xdr:nvSpPr>
        <xdr:cNvPr id="479" name="テキスト ボックス 478"/>
        <xdr:cNvSpPr txBox="1"/>
      </xdr:nvSpPr>
      <xdr:spPr>
        <a:xfrm>
          <a:off x="9372111" y="168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161427</xdr:rowOff>
    </xdr:from>
    <xdr:to>
      <xdr:col>46</xdr:col>
      <xdr:colOff>38100</xdr:colOff>
      <xdr:row>98</xdr:row>
      <xdr:rowOff>91577</xdr:rowOff>
    </xdr:to>
    <xdr:sp macro="" textlink="">
      <xdr:nvSpPr>
        <xdr:cNvPr id="480" name="楕円 479"/>
        <xdr:cNvSpPr/>
      </xdr:nvSpPr>
      <xdr:spPr>
        <a:xfrm>
          <a:off x="8699500" y="167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82704</xdr:rowOff>
    </xdr:from>
    <xdr:ext cx="534377" cy="259045"/>
    <xdr:sp macro="" textlink="">
      <xdr:nvSpPr>
        <xdr:cNvPr id="481" name="テキスト ボックス 480"/>
        <xdr:cNvSpPr txBox="1"/>
      </xdr:nvSpPr>
      <xdr:spPr>
        <a:xfrm>
          <a:off x="8483111" y="168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159108</xdr:rowOff>
    </xdr:from>
    <xdr:to>
      <xdr:col>41</xdr:col>
      <xdr:colOff>101600</xdr:colOff>
      <xdr:row>98</xdr:row>
      <xdr:rowOff>89258</xdr:rowOff>
    </xdr:to>
    <xdr:sp macro="" textlink="">
      <xdr:nvSpPr>
        <xdr:cNvPr id="482" name="楕円 481"/>
        <xdr:cNvSpPr/>
      </xdr:nvSpPr>
      <xdr:spPr>
        <a:xfrm>
          <a:off x="7810500" y="16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80385</xdr:rowOff>
    </xdr:from>
    <xdr:ext cx="534377" cy="259045"/>
    <xdr:sp macro="" textlink="">
      <xdr:nvSpPr>
        <xdr:cNvPr id="483" name="テキスト ボックス 482"/>
        <xdr:cNvSpPr txBox="1"/>
      </xdr:nvSpPr>
      <xdr:spPr>
        <a:xfrm>
          <a:off x="7594111" y="168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135215</xdr:rowOff>
    </xdr:from>
    <xdr:to>
      <xdr:col>36</xdr:col>
      <xdr:colOff>165100</xdr:colOff>
      <xdr:row>98</xdr:row>
      <xdr:rowOff>65365</xdr:rowOff>
    </xdr:to>
    <xdr:sp macro="" textlink="">
      <xdr:nvSpPr>
        <xdr:cNvPr id="484" name="楕円 483"/>
        <xdr:cNvSpPr/>
      </xdr:nvSpPr>
      <xdr:spPr>
        <a:xfrm>
          <a:off x="6921500" y="167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56492</xdr:rowOff>
    </xdr:from>
    <xdr:ext cx="534377" cy="259045"/>
    <xdr:sp macro="" textlink="">
      <xdr:nvSpPr>
        <xdr:cNvPr id="485" name="テキスト ボックス 484"/>
        <xdr:cNvSpPr txBox="1"/>
      </xdr:nvSpPr>
      <xdr:spPr>
        <a:xfrm>
          <a:off x="6705111" y="168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170607</xdr:rowOff>
    </xdr:from>
    <xdr:to>
      <xdr:col>85</xdr:col>
      <xdr:colOff>127000</xdr:colOff>
      <xdr:row>35</xdr:row>
      <xdr:rowOff>38202</xdr:rowOff>
    </xdr:to>
    <xdr:cxnSp macro="">
      <xdr:nvCxnSpPr>
        <xdr:cNvPr id="513" name="直線コネクタ 512"/>
        <xdr:cNvCxnSpPr/>
      </xdr:nvCxnSpPr>
      <xdr:spPr>
        <a:xfrm flipV="1">
          <a:off x="15481300" y="5999907"/>
          <a:ext cx="8382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38202</xdr:rowOff>
    </xdr:from>
    <xdr:to>
      <xdr:col>81</xdr:col>
      <xdr:colOff>50800</xdr:colOff>
      <xdr:row>35</xdr:row>
      <xdr:rowOff>131333</xdr:rowOff>
    </xdr:to>
    <xdr:cxnSp macro="">
      <xdr:nvCxnSpPr>
        <xdr:cNvPr id="516" name="直線コネクタ 515"/>
        <xdr:cNvCxnSpPr/>
      </xdr:nvCxnSpPr>
      <xdr:spPr>
        <a:xfrm flipV="1">
          <a:off x="14592300" y="6038952"/>
          <a:ext cx="889000" cy="9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131287</xdr:rowOff>
    </xdr:from>
    <xdr:to>
      <xdr:col>76</xdr:col>
      <xdr:colOff>114300</xdr:colOff>
      <xdr:row>35</xdr:row>
      <xdr:rowOff>131333</xdr:rowOff>
    </xdr:to>
    <xdr:cxnSp macro="">
      <xdr:nvCxnSpPr>
        <xdr:cNvPr id="519" name="直線コネクタ 518"/>
        <xdr:cNvCxnSpPr/>
      </xdr:nvCxnSpPr>
      <xdr:spPr>
        <a:xfrm>
          <a:off x="13703300" y="613203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66594</xdr:rowOff>
    </xdr:from>
    <xdr:to>
      <xdr:col>71</xdr:col>
      <xdr:colOff>177800</xdr:colOff>
      <xdr:row>35</xdr:row>
      <xdr:rowOff>131287</xdr:rowOff>
    </xdr:to>
    <xdr:cxnSp macro="">
      <xdr:nvCxnSpPr>
        <xdr:cNvPr id="522" name="直線コネクタ 521"/>
        <xdr:cNvCxnSpPr/>
      </xdr:nvCxnSpPr>
      <xdr:spPr>
        <a:xfrm>
          <a:off x="12814300" y="6067344"/>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119807</xdr:rowOff>
    </xdr:from>
    <xdr:to>
      <xdr:col>85</xdr:col>
      <xdr:colOff>177800</xdr:colOff>
      <xdr:row>35</xdr:row>
      <xdr:rowOff>49957</xdr:rowOff>
    </xdr:to>
    <xdr:sp macro="" textlink="">
      <xdr:nvSpPr>
        <xdr:cNvPr id="532" name="楕円 531"/>
        <xdr:cNvSpPr/>
      </xdr:nvSpPr>
      <xdr:spPr>
        <a:xfrm>
          <a:off x="16268700" y="59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142684</xdr:rowOff>
    </xdr:from>
    <xdr:ext cx="534377" cy="259045"/>
    <xdr:sp macro="" textlink="">
      <xdr:nvSpPr>
        <xdr:cNvPr id="533" name="消防費該当値テキスト"/>
        <xdr:cNvSpPr txBox="1"/>
      </xdr:nvSpPr>
      <xdr:spPr>
        <a:xfrm>
          <a:off x="16370300" y="580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158852</xdr:rowOff>
    </xdr:from>
    <xdr:to>
      <xdr:col>81</xdr:col>
      <xdr:colOff>101600</xdr:colOff>
      <xdr:row>35</xdr:row>
      <xdr:rowOff>89002</xdr:rowOff>
    </xdr:to>
    <xdr:sp macro="" textlink="">
      <xdr:nvSpPr>
        <xdr:cNvPr id="534" name="楕円 533"/>
        <xdr:cNvSpPr/>
      </xdr:nvSpPr>
      <xdr:spPr>
        <a:xfrm>
          <a:off x="15430500" y="59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105529</xdr:rowOff>
    </xdr:from>
    <xdr:ext cx="534377" cy="259045"/>
    <xdr:sp macro="" textlink="">
      <xdr:nvSpPr>
        <xdr:cNvPr id="535" name="テキスト ボックス 534"/>
        <xdr:cNvSpPr txBox="1"/>
      </xdr:nvSpPr>
      <xdr:spPr>
        <a:xfrm>
          <a:off x="15214111" y="57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80533</xdr:rowOff>
    </xdr:from>
    <xdr:to>
      <xdr:col>76</xdr:col>
      <xdr:colOff>165100</xdr:colOff>
      <xdr:row>36</xdr:row>
      <xdr:rowOff>10683</xdr:rowOff>
    </xdr:to>
    <xdr:sp macro="" textlink="">
      <xdr:nvSpPr>
        <xdr:cNvPr id="536" name="楕円 535"/>
        <xdr:cNvSpPr/>
      </xdr:nvSpPr>
      <xdr:spPr>
        <a:xfrm>
          <a:off x="14541500" y="60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27210</xdr:rowOff>
    </xdr:from>
    <xdr:ext cx="534377" cy="259045"/>
    <xdr:sp macro="" textlink="">
      <xdr:nvSpPr>
        <xdr:cNvPr id="537" name="テキスト ボックス 536"/>
        <xdr:cNvSpPr txBox="1"/>
      </xdr:nvSpPr>
      <xdr:spPr>
        <a:xfrm>
          <a:off x="14325111" y="585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80487</xdr:rowOff>
    </xdr:from>
    <xdr:to>
      <xdr:col>72</xdr:col>
      <xdr:colOff>38100</xdr:colOff>
      <xdr:row>36</xdr:row>
      <xdr:rowOff>10637</xdr:rowOff>
    </xdr:to>
    <xdr:sp macro="" textlink="">
      <xdr:nvSpPr>
        <xdr:cNvPr id="538" name="楕円 537"/>
        <xdr:cNvSpPr/>
      </xdr:nvSpPr>
      <xdr:spPr>
        <a:xfrm>
          <a:off x="13652500" y="608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27164</xdr:rowOff>
    </xdr:from>
    <xdr:ext cx="534377" cy="259045"/>
    <xdr:sp macro="" textlink="">
      <xdr:nvSpPr>
        <xdr:cNvPr id="539" name="テキスト ボックス 538"/>
        <xdr:cNvSpPr txBox="1"/>
      </xdr:nvSpPr>
      <xdr:spPr>
        <a:xfrm>
          <a:off x="13436111" y="585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15794</xdr:rowOff>
    </xdr:from>
    <xdr:to>
      <xdr:col>67</xdr:col>
      <xdr:colOff>101600</xdr:colOff>
      <xdr:row>35</xdr:row>
      <xdr:rowOff>117394</xdr:rowOff>
    </xdr:to>
    <xdr:sp macro="" textlink="">
      <xdr:nvSpPr>
        <xdr:cNvPr id="540" name="楕円 539"/>
        <xdr:cNvSpPr/>
      </xdr:nvSpPr>
      <xdr:spPr>
        <a:xfrm>
          <a:off x="12763500" y="60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108521</xdr:rowOff>
    </xdr:from>
    <xdr:ext cx="534377" cy="259045"/>
    <xdr:sp macro="" textlink="">
      <xdr:nvSpPr>
        <xdr:cNvPr id="541" name="テキスト ボックス 540"/>
        <xdr:cNvSpPr txBox="1"/>
      </xdr:nvSpPr>
      <xdr:spPr>
        <a:xfrm>
          <a:off x="12547111" y="61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40945</xdr:rowOff>
    </xdr:from>
    <xdr:to>
      <xdr:col>85</xdr:col>
      <xdr:colOff>127000</xdr:colOff>
      <xdr:row>58</xdr:row>
      <xdr:rowOff>2197</xdr:rowOff>
    </xdr:to>
    <xdr:cxnSp macro="">
      <xdr:nvCxnSpPr>
        <xdr:cNvPr id="573" name="直線コネクタ 572"/>
        <xdr:cNvCxnSpPr/>
      </xdr:nvCxnSpPr>
      <xdr:spPr>
        <a:xfrm flipV="1">
          <a:off x="15481300" y="9813595"/>
          <a:ext cx="838200" cy="1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145676</xdr:rowOff>
    </xdr:from>
    <xdr:to>
      <xdr:col>81</xdr:col>
      <xdr:colOff>50800</xdr:colOff>
      <xdr:row>58</xdr:row>
      <xdr:rowOff>2197</xdr:rowOff>
    </xdr:to>
    <xdr:cxnSp macro="">
      <xdr:nvCxnSpPr>
        <xdr:cNvPr id="576" name="直線コネクタ 575"/>
        <xdr:cNvCxnSpPr/>
      </xdr:nvCxnSpPr>
      <xdr:spPr>
        <a:xfrm>
          <a:off x="14592300" y="9746876"/>
          <a:ext cx="889000" cy="19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145676</xdr:rowOff>
    </xdr:from>
    <xdr:to>
      <xdr:col>76</xdr:col>
      <xdr:colOff>114300</xdr:colOff>
      <xdr:row>57</xdr:row>
      <xdr:rowOff>30038</xdr:rowOff>
    </xdr:to>
    <xdr:cxnSp macro="">
      <xdr:nvCxnSpPr>
        <xdr:cNvPr id="579" name="直線コネクタ 578"/>
        <xdr:cNvCxnSpPr/>
      </xdr:nvCxnSpPr>
      <xdr:spPr>
        <a:xfrm flipV="1">
          <a:off x="13703300" y="9746876"/>
          <a:ext cx="8890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149122</xdr:rowOff>
    </xdr:from>
    <xdr:to>
      <xdr:col>71</xdr:col>
      <xdr:colOff>177800</xdr:colOff>
      <xdr:row>57</xdr:row>
      <xdr:rowOff>30038</xdr:rowOff>
    </xdr:to>
    <xdr:cxnSp macro="">
      <xdr:nvCxnSpPr>
        <xdr:cNvPr id="582" name="直線コネクタ 581"/>
        <xdr:cNvCxnSpPr/>
      </xdr:nvCxnSpPr>
      <xdr:spPr>
        <a:xfrm>
          <a:off x="12814300" y="9750322"/>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161595</xdr:rowOff>
    </xdr:from>
    <xdr:to>
      <xdr:col>85</xdr:col>
      <xdr:colOff>177800</xdr:colOff>
      <xdr:row>57</xdr:row>
      <xdr:rowOff>91745</xdr:rowOff>
    </xdr:to>
    <xdr:sp macro="" textlink="">
      <xdr:nvSpPr>
        <xdr:cNvPr id="592" name="楕円 591"/>
        <xdr:cNvSpPr/>
      </xdr:nvSpPr>
      <xdr:spPr>
        <a:xfrm>
          <a:off x="16268700" y="97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140022</xdr:rowOff>
    </xdr:from>
    <xdr:ext cx="534377" cy="259045"/>
    <xdr:sp macro="" textlink="">
      <xdr:nvSpPr>
        <xdr:cNvPr id="593" name="教育費該当値テキスト"/>
        <xdr:cNvSpPr txBox="1"/>
      </xdr:nvSpPr>
      <xdr:spPr>
        <a:xfrm>
          <a:off x="16370300" y="97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122847</xdr:rowOff>
    </xdr:from>
    <xdr:to>
      <xdr:col>81</xdr:col>
      <xdr:colOff>101600</xdr:colOff>
      <xdr:row>58</xdr:row>
      <xdr:rowOff>52997</xdr:rowOff>
    </xdr:to>
    <xdr:sp macro="" textlink="">
      <xdr:nvSpPr>
        <xdr:cNvPr id="594" name="楕円 593"/>
        <xdr:cNvSpPr/>
      </xdr:nvSpPr>
      <xdr:spPr>
        <a:xfrm>
          <a:off x="154305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44124</xdr:rowOff>
    </xdr:from>
    <xdr:ext cx="534377" cy="259045"/>
    <xdr:sp macro="" textlink="">
      <xdr:nvSpPr>
        <xdr:cNvPr id="595" name="テキスト ボックス 594"/>
        <xdr:cNvSpPr txBox="1"/>
      </xdr:nvSpPr>
      <xdr:spPr>
        <a:xfrm>
          <a:off x="15214111" y="99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94876</xdr:rowOff>
    </xdr:from>
    <xdr:to>
      <xdr:col>76</xdr:col>
      <xdr:colOff>165100</xdr:colOff>
      <xdr:row>57</xdr:row>
      <xdr:rowOff>25026</xdr:rowOff>
    </xdr:to>
    <xdr:sp macro="" textlink="">
      <xdr:nvSpPr>
        <xdr:cNvPr id="596" name="楕円 595"/>
        <xdr:cNvSpPr/>
      </xdr:nvSpPr>
      <xdr:spPr>
        <a:xfrm>
          <a:off x="14541500" y="96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16153</xdr:rowOff>
    </xdr:from>
    <xdr:ext cx="534377" cy="259045"/>
    <xdr:sp macro="" textlink="">
      <xdr:nvSpPr>
        <xdr:cNvPr id="597" name="テキスト ボックス 596"/>
        <xdr:cNvSpPr txBox="1"/>
      </xdr:nvSpPr>
      <xdr:spPr>
        <a:xfrm>
          <a:off x="14325111" y="97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150688</xdr:rowOff>
    </xdr:from>
    <xdr:to>
      <xdr:col>72</xdr:col>
      <xdr:colOff>38100</xdr:colOff>
      <xdr:row>57</xdr:row>
      <xdr:rowOff>80838</xdr:rowOff>
    </xdr:to>
    <xdr:sp macro="" textlink="">
      <xdr:nvSpPr>
        <xdr:cNvPr id="598" name="楕円 597"/>
        <xdr:cNvSpPr/>
      </xdr:nvSpPr>
      <xdr:spPr>
        <a:xfrm>
          <a:off x="13652500" y="97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71965</xdr:rowOff>
    </xdr:from>
    <xdr:ext cx="534377" cy="259045"/>
    <xdr:sp macro="" textlink="">
      <xdr:nvSpPr>
        <xdr:cNvPr id="599" name="テキスト ボックス 598"/>
        <xdr:cNvSpPr txBox="1"/>
      </xdr:nvSpPr>
      <xdr:spPr>
        <a:xfrm>
          <a:off x="13436111" y="98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98322</xdr:rowOff>
    </xdr:from>
    <xdr:to>
      <xdr:col>67</xdr:col>
      <xdr:colOff>101600</xdr:colOff>
      <xdr:row>57</xdr:row>
      <xdr:rowOff>28472</xdr:rowOff>
    </xdr:to>
    <xdr:sp macro="" textlink="">
      <xdr:nvSpPr>
        <xdr:cNvPr id="600" name="楕円 599"/>
        <xdr:cNvSpPr/>
      </xdr:nvSpPr>
      <xdr:spPr>
        <a:xfrm>
          <a:off x="12763500" y="96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19599</xdr:rowOff>
    </xdr:from>
    <xdr:ext cx="534377" cy="259045"/>
    <xdr:sp macro="" textlink="">
      <xdr:nvSpPr>
        <xdr:cNvPr id="601" name="テキスト ボックス 600"/>
        <xdr:cNvSpPr txBox="1"/>
      </xdr:nvSpPr>
      <xdr:spPr>
        <a:xfrm>
          <a:off x="12547111" y="97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11474</xdr:rowOff>
    </xdr:from>
    <xdr:to>
      <xdr:col>85</xdr:col>
      <xdr:colOff>127000</xdr:colOff>
      <xdr:row>78</xdr:row>
      <xdr:rowOff>102305</xdr:rowOff>
    </xdr:to>
    <xdr:cxnSp macro="">
      <xdr:nvCxnSpPr>
        <xdr:cNvPr id="630" name="直線コネクタ 629"/>
        <xdr:cNvCxnSpPr/>
      </xdr:nvCxnSpPr>
      <xdr:spPr>
        <a:xfrm>
          <a:off x="15481300" y="12698774"/>
          <a:ext cx="838200" cy="7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11474</xdr:rowOff>
    </xdr:from>
    <xdr:to>
      <xdr:col>81</xdr:col>
      <xdr:colOff>50800</xdr:colOff>
      <xdr:row>76</xdr:row>
      <xdr:rowOff>118154</xdr:rowOff>
    </xdr:to>
    <xdr:cxnSp macro="">
      <xdr:nvCxnSpPr>
        <xdr:cNvPr id="633" name="直線コネクタ 632"/>
        <xdr:cNvCxnSpPr/>
      </xdr:nvCxnSpPr>
      <xdr:spPr>
        <a:xfrm flipV="1">
          <a:off x="14592300" y="12698774"/>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5" name="テキスト ボックス 634"/>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166046</xdr:rowOff>
    </xdr:from>
    <xdr:to>
      <xdr:col>76</xdr:col>
      <xdr:colOff>114300</xdr:colOff>
      <xdr:row>76</xdr:row>
      <xdr:rowOff>118154</xdr:rowOff>
    </xdr:to>
    <xdr:cxnSp macro="">
      <xdr:nvCxnSpPr>
        <xdr:cNvPr id="636" name="直線コネクタ 635"/>
        <xdr:cNvCxnSpPr/>
      </xdr:nvCxnSpPr>
      <xdr:spPr>
        <a:xfrm>
          <a:off x="13703300" y="12510446"/>
          <a:ext cx="889000" cy="63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166046</xdr:rowOff>
    </xdr:from>
    <xdr:to>
      <xdr:col>71</xdr:col>
      <xdr:colOff>177800</xdr:colOff>
      <xdr:row>78</xdr:row>
      <xdr:rowOff>164351</xdr:rowOff>
    </xdr:to>
    <xdr:cxnSp macro="">
      <xdr:nvCxnSpPr>
        <xdr:cNvPr id="639" name="直線コネクタ 638"/>
        <xdr:cNvCxnSpPr/>
      </xdr:nvCxnSpPr>
      <xdr:spPr>
        <a:xfrm flipV="1">
          <a:off x="12814300" y="12510446"/>
          <a:ext cx="889000" cy="10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51505</xdr:rowOff>
    </xdr:from>
    <xdr:to>
      <xdr:col>85</xdr:col>
      <xdr:colOff>177800</xdr:colOff>
      <xdr:row>78</xdr:row>
      <xdr:rowOff>153105</xdr:rowOff>
    </xdr:to>
    <xdr:sp macro="" textlink="">
      <xdr:nvSpPr>
        <xdr:cNvPr id="649" name="楕円 648"/>
        <xdr:cNvSpPr/>
      </xdr:nvSpPr>
      <xdr:spPr>
        <a:xfrm>
          <a:off x="16268700" y="134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10882</xdr:rowOff>
    </xdr:from>
    <xdr:ext cx="469744" cy="259045"/>
    <xdr:sp macro="" textlink="">
      <xdr:nvSpPr>
        <xdr:cNvPr id="650" name="災害復旧費該当値テキスト"/>
        <xdr:cNvSpPr txBox="1"/>
      </xdr:nvSpPr>
      <xdr:spPr>
        <a:xfrm>
          <a:off x="16370300" y="13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132124</xdr:rowOff>
    </xdr:from>
    <xdr:to>
      <xdr:col>81</xdr:col>
      <xdr:colOff>101600</xdr:colOff>
      <xdr:row>74</xdr:row>
      <xdr:rowOff>62274</xdr:rowOff>
    </xdr:to>
    <xdr:sp macro="" textlink="">
      <xdr:nvSpPr>
        <xdr:cNvPr id="651" name="楕円 650"/>
        <xdr:cNvSpPr/>
      </xdr:nvSpPr>
      <xdr:spPr>
        <a:xfrm>
          <a:off x="15430500" y="126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78801</xdr:rowOff>
    </xdr:from>
    <xdr:ext cx="534377" cy="259045"/>
    <xdr:sp macro="" textlink="">
      <xdr:nvSpPr>
        <xdr:cNvPr id="652" name="テキスト ボックス 651"/>
        <xdr:cNvSpPr txBox="1"/>
      </xdr:nvSpPr>
      <xdr:spPr>
        <a:xfrm>
          <a:off x="15214111" y="124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67354</xdr:rowOff>
    </xdr:from>
    <xdr:to>
      <xdr:col>76</xdr:col>
      <xdr:colOff>165100</xdr:colOff>
      <xdr:row>76</xdr:row>
      <xdr:rowOff>168954</xdr:rowOff>
    </xdr:to>
    <xdr:sp macro="" textlink="">
      <xdr:nvSpPr>
        <xdr:cNvPr id="653" name="楕円 652"/>
        <xdr:cNvSpPr/>
      </xdr:nvSpPr>
      <xdr:spPr>
        <a:xfrm>
          <a:off x="14541500" y="130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14032</xdr:rowOff>
    </xdr:from>
    <xdr:ext cx="534377" cy="259045"/>
    <xdr:sp macro="" textlink="">
      <xdr:nvSpPr>
        <xdr:cNvPr id="654" name="テキスト ボックス 653"/>
        <xdr:cNvSpPr txBox="1"/>
      </xdr:nvSpPr>
      <xdr:spPr>
        <a:xfrm>
          <a:off x="14325111" y="1287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115246</xdr:rowOff>
    </xdr:from>
    <xdr:to>
      <xdr:col>72</xdr:col>
      <xdr:colOff>38100</xdr:colOff>
      <xdr:row>73</xdr:row>
      <xdr:rowOff>45396</xdr:rowOff>
    </xdr:to>
    <xdr:sp macro="" textlink="">
      <xdr:nvSpPr>
        <xdr:cNvPr id="655" name="楕円 654"/>
        <xdr:cNvSpPr/>
      </xdr:nvSpPr>
      <xdr:spPr>
        <a:xfrm>
          <a:off x="13652500" y="124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61923</xdr:rowOff>
    </xdr:from>
    <xdr:ext cx="534377" cy="259045"/>
    <xdr:sp macro="" textlink="">
      <xdr:nvSpPr>
        <xdr:cNvPr id="656" name="テキスト ボックス 655"/>
        <xdr:cNvSpPr txBox="1"/>
      </xdr:nvSpPr>
      <xdr:spPr>
        <a:xfrm>
          <a:off x="13436111" y="122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113551</xdr:rowOff>
    </xdr:from>
    <xdr:to>
      <xdr:col>67</xdr:col>
      <xdr:colOff>101600</xdr:colOff>
      <xdr:row>79</xdr:row>
      <xdr:rowOff>43701</xdr:rowOff>
    </xdr:to>
    <xdr:sp macro="" textlink="">
      <xdr:nvSpPr>
        <xdr:cNvPr id="657" name="楕円 656"/>
        <xdr:cNvSpPr/>
      </xdr:nvSpPr>
      <xdr:spPr>
        <a:xfrm>
          <a:off x="12763500" y="134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34828</xdr:rowOff>
    </xdr:from>
    <xdr:ext cx="469744" cy="259045"/>
    <xdr:sp macro="" textlink="">
      <xdr:nvSpPr>
        <xdr:cNvPr id="658" name="テキスト ボックス 657"/>
        <xdr:cNvSpPr txBox="1"/>
      </xdr:nvSpPr>
      <xdr:spPr>
        <a:xfrm>
          <a:off x="12579428" y="135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148202</xdr:rowOff>
    </xdr:from>
    <xdr:to>
      <xdr:col>85</xdr:col>
      <xdr:colOff>127000</xdr:colOff>
      <xdr:row>95</xdr:row>
      <xdr:rowOff>157673</xdr:rowOff>
    </xdr:to>
    <xdr:cxnSp macro="">
      <xdr:nvCxnSpPr>
        <xdr:cNvPr id="689" name="直線コネクタ 688"/>
        <xdr:cNvCxnSpPr/>
      </xdr:nvCxnSpPr>
      <xdr:spPr>
        <a:xfrm>
          <a:off x="15481300" y="16435952"/>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148202</xdr:rowOff>
    </xdr:from>
    <xdr:to>
      <xdr:col>81</xdr:col>
      <xdr:colOff>50800</xdr:colOff>
      <xdr:row>96</xdr:row>
      <xdr:rowOff>1854</xdr:rowOff>
    </xdr:to>
    <xdr:cxnSp macro="">
      <xdr:nvCxnSpPr>
        <xdr:cNvPr id="692" name="直線コネクタ 691"/>
        <xdr:cNvCxnSpPr/>
      </xdr:nvCxnSpPr>
      <xdr:spPr>
        <a:xfrm flipV="1">
          <a:off x="14592300" y="16435952"/>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1854</xdr:rowOff>
    </xdr:from>
    <xdr:to>
      <xdr:col>76</xdr:col>
      <xdr:colOff>114300</xdr:colOff>
      <xdr:row>96</xdr:row>
      <xdr:rowOff>2725</xdr:rowOff>
    </xdr:to>
    <xdr:cxnSp macro="">
      <xdr:nvCxnSpPr>
        <xdr:cNvPr id="695" name="直線コネクタ 694"/>
        <xdr:cNvCxnSpPr/>
      </xdr:nvCxnSpPr>
      <xdr:spPr>
        <a:xfrm flipV="1">
          <a:off x="13703300" y="1646105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2725</xdr:rowOff>
    </xdr:from>
    <xdr:to>
      <xdr:col>71</xdr:col>
      <xdr:colOff>177800</xdr:colOff>
      <xdr:row>96</xdr:row>
      <xdr:rowOff>3073</xdr:rowOff>
    </xdr:to>
    <xdr:cxnSp macro="">
      <xdr:nvCxnSpPr>
        <xdr:cNvPr id="698" name="直線コネクタ 697"/>
        <xdr:cNvCxnSpPr/>
      </xdr:nvCxnSpPr>
      <xdr:spPr>
        <a:xfrm flipV="1">
          <a:off x="12814300" y="16461925"/>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106873</xdr:rowOff>
    </xdr:from>
    <xdr:to>
      <xdr:col>85</xdr:col>
      <xdr:colOff>177800</xdr:colOff>
      <xdr:row>96</xdr:row>
      <xdr:rowOff>37023</xdr:rowOff>
    </xdr:to>
    <xdr:sp macro="" textlink="">
      <xdr:nvSpPr>
        <xdr:cNvPr id="708" name="楕円 707"/>
        <xdr:cNvSpPr/>
      </xdr:nvSpPr>
      <xdr:spPr>
        <a:xfrm>
          <a:off x="16268700" y="163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129750</xdr:rowOff>
    </xdr:from>
    <xdr:ext cx="534377" cy="259045"/>
    <xdr:sp macro="" textlink="">
      <xdr:nvSpPr>
        <xdr:cNvPr id="709" name="公債費該当値テキスト"/>
        <xdr:cNvSpPr txBox="1"/>
      </xdr:nvSpPr>
      <xdr:spPr>
        <a:xfrm>
          <a:off x="16370300" y="1624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97402</xdr:rowOff>
    </xdr:from>
    <xdr:to>
      <xdr:col>81</xdr:col>
      <xdr:colOff>101600</xdr:colOff>
      <xdr:row>96</xdr:row>
      <xdr:rowOff>27552</xdr:rowOff>
    </xdr:to>
    <xdr:sp macro="" textlink="">
      <xdr:nvSpPr>
        <xdr:cNvPr id="710" name="楕円 709"/>
        <xdr:cNvSpPr/>
      </xdr:nvSpPr>
      <xdr:spPr>
        <a:xfrm>
          <a:off x="15430500" y="163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44079</xdr:rowOff>
    </xdr:from>
    <xdr:ext cx="534377" cy="259045"/>
    <xdr:sp macro="" textlink="">
      <xdr:nvSpPr>
        <xdr:cNvPr id="711" name="テキスト ボックス 710"/>
        <xdr:cNvSpPr txBox="1"/>
      </xdr:nvSpPr>
      <xdr:spPr>
        <a:xfrm>
          <a:off x="15214111" y="161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122504</xdr:rowOff>
    </xdr:from>
    <xdr:to>
      <xdr:col>76</xdr:col>
      <xdr:colOff>165100</xdr:colOff>
      <xdr:row>96</xdr:row>
      <xdr:rowOff>52654</xdr:rowOff>
    </xdr:to>
    <xdr:sp macro="" textlink="">
      <xdr:nvSpPr>
        <xdr:cNvPr id="712" name="楕円 711"/>
        <xdr:cNvSpPr/>
      </xdr:nvSpPr>
      <xdr:spPr>
        <a:xfrm>
          <a:off x="14541500" y="164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69181</xdr:rowOff>
    </xdr:from>
    <xdr:ext cx="534377" cy="259045"/>
    <xdr:sp macro="" textlink="">
      <xdr:nvSpPr>
        <xdr:cNvPr id="713" name="テキスト ボックス 712"/>
        <xdr:cNvSpPr txBox="1"/>
      </xdr:nvSpPr>
      <xdr:spPr>
        <a:xfrm>
          <a:off x="14325111" y="161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123375</xdr:rowOff>
    </xdr:from>
    <xdr:to>
      <xdr:col>72</xdr:col>
      <xdr:colOff>38100</xdr:colOff>
      <xdr:row>96</xdr:row>
      <xdr:rowOff>53525</xdr:rowOff>
    </xdr:to>
    <xdr:sp macro="" textlink="">
      <xdr:nvSpPr>
        <xdr:cNvPr id="714" name="楕円 713"/>
        <xdr:cNvSpPr/>
      </xdr:nvSpPr>
      <xdr:spPr>
        <a:xfrm>
          <a:off x="13652500" y="164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70052</xdr:rowOff>
    </xdr:from>
    <xdr:ext cx="534377" cy="259045"/>
    <xdr:sp macro="" textlink="">
      <xdr:nvSpPr>
        <xdr:cNvPr id="715" name="テキスト ボックス 714"/>
        <xdr:cNvSpPr txBox="1"/>
      </xdr:nvSpPr>
      <xdr:spPr>
        <a:xfrm>
          <a:off x="13436111" y="161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123723</xdr:rowOff>
    </xdr:from>
    <xdr:to>
      <xdr:col>67</xdr:col>
      <xdr:colOff>101600</xdr:colOff>
      <xdr:row>96</xdr:row>
      <xdr:rowOff>53873</xdr:rowOff>
    </xdr:to>
    <xdr:sp macro="" textlink="">
      <xdr:nvSpPr>
        <xdr:cNvPr id="716" name="楕円 715"/>
        <xdr:cNvSpPr/>
      </xdr:nvSpPr>
      <xdr:spPr>
        <a:xfrm>
          <a:off x="12763500" y="1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45000</xdr:rowOff>
    </xdr:from>
    <xdr:ext cx="534377" cy="259045"/>
    <xdr:sp macro="" textlink="">
      <xdr:nvSpPr>
        <xdr:cNvPr id="717" name="テキスト ボックス 716"/>
        <xdr:cNvSpPr txBox="1"/>
      </xdr:nvSpPr>
      <xdr:spPr>
        <a:xfrm>
          <a:off x="12547111" y="1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170180</xdr:rowOff>
    </xdr:from>
    <xdr:to>
      <xdr:col>116</xdr:col>
      <xdr:colOff>62864</xdr:colOff>
      <xdr:row>39</xdr:row>
      <xdr:rowOff>44450</xdr:rowOff>
    </xdr:to>
    <xdr:cxnSp macro="">
      <xdr:nvCxnSpPr>
        <xdr:cNvPr id="741" name="直線コネクタ 740"/>
        <xdr:cNvCxnSpPr/>
      </xdr:nvCxnSpPr>
      <xdr:spPr>
        <a:xfrm flipV="1">
          <a:off x="22159595" y="5485130"/>
          <a:ext cx="1269"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77360</xdr:rowOff>
    </xdr:from>
    <xdr:ext cx="249299" cy="259045"/>
    <xdr:sp macro="" textlink="">
      <xdr:nvSpPr>
        <xdr:cNvPr id="742" name="諸支出金最小値テキスト"/>
        <xdr:cNvSpPr txBox="1"/>
      </xdr:nvSpPr>
      <xdr:spPr>
        <a:xfrm>
          <a:off x="22212300" y="6763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116857</xdr:rowOff>
    </xdr:from>
    <xdr:ext cx="469744" cy="259045"/>
    <xdr:sp macro="" textlink="">
      <xdr:nvSpPr>
        <xdr:cNvPr id="744" name="諸支出金最大値テキスト"/>
        <xdr:cNvSpPr txBox="1"/>
      </xdr:nvSpPr>
      <xdr:spPr>
        <a:xfrm>
          <a:off x="22212300" y="52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170180</xdr:rowOff>
    </xdr:from>
    <xdr:to>
      <xdr:col>116</xdr:col>
      <xdr:colOff>152400</xdr:colOff>
      <xdr:row>31</xdr:row>
      <xdr:rowOff>170180</xdr:rowOff>
    </xdr:to>
    <xdr:cxnSp macro="">
      <xdr:nvCxnSpPr>
        <xdr:cNvPr id="745" name="直線コネクタ 744"/>
        <xdr:cNvCxnSpPr/>
      </xdr:nvCxnSpPr>
      <xdr:spPr>
        <a:xfrm>
          <a:off x="22072600" y="548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166260</xdr:rowOff>
    </xdr:from>
    <xdr:ext cx="313932" cy="259045"/>
    <xdr:sp macro="" textlink="">
      <xdr:nvSpPr>
        <xdr:cNvPr id="747" name="諸支出金平均値テキスト"/>
        <xdr:cNvSpPr txBox="1"/>
      </xdr:nvSpPr>
      <xdr:spPr>
        <a:xfrm>
          <a:off x="22212300" y="650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143383</xdr:rowOff>
    </xdr:from>
    <xdr:to>
      <xdr:col>116</xdr:col>
      <xdr:colOff>114300</xdr:colOff>
      <xdr:row>39</xdr:row>
      <xdr:rowOff>73533</xdr:rowOff>
    </xdr:to>
    <xdr:sp macro="" textlink="">
      <xdr:nvSpPr>
        <xdr:cNvPr id="748" name="フローチャート: 判断 747"/>
        <xdr:cNvSpPr/>
      </xdr:nvSpPr>
      <xdr:spPr>
        <a:xfrm>
          <a:off x="221107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122809</xdr:rowOff>
    </xdr:from>
    <xdr:to>
      <xdr:col>112</xdr:col>
      <xdr:colOff>38100</xdr:colOff>
      <xdr:row>39</xdr:row>
      <xdr:rowOff>52959</xdr:rowOff>
    </xdr:to>
    <xdr:sp macro="" textlink="">
      <xdr:nvSpPr>
        <xdr:cNvPr id="750" name="フローチャート: 判断 749"/>
        <xdr:cNvSpPr/>
      </xdr:nvSpPr>
      <xdr:spPr>
        <a:xfrm>
          <a:off x="21272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69486</xdr:rowOff>
    </xdr:from>
    <xdr:ext cx="378565" cy="259045"/>
    <xdr:sp macro="" textlink="">
      <xdr:nvSpPr>
        <xdr:cNvPr id="751" name="テキスト ボックス 750"/>
        <xdr:cNvSpPr txBox="1"/>
      </xdr:nvSpPr>
      <xdr:spPr>
        <a:xfrm>
          <a:off x="21134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133604</xdr:rowOff>
    </xdr:from>
    <xdr:to>
      <xdr:col>107</xdr:col>
      <xdr:colOff>50800</xdr:colOff>
      <xdr:row>39</xdr:row>
      <xdr:rowOff>44450</xdr:rowOff>
    </xdr:to>
    <xdr:cxnSp macro="">
      <xdr:nvCxnSpPr>
        <xdr:cNvPr id="752" name="直線コネクタ 751"/>
        <xdr:cNvCxnSpPr/>
      </xdr:nvCxnSpPr>
      <xdr:spPr>
        <a:xfrm>
          <a:off x="19545300" y="5448554"/>
          <a:ext cx="889000" cy="12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43561</xdr:rowOff>
    </xdr:from>
    <xdr:to>
      <xdr:col>107</xdr:col>
      <xdr:colOff>101600</xdr:colOff>
      <xdr:row>38</xdr:row>
      <xdr:rowOff>145161</xdr:rowOff>
    </xdr:to>
    <xdr:sp macro="" textlink="">
      <xdr:nvSpPr>
        <xdr:cNvPr id="753" name="フローチャート: 判断 752"/>
        <xdr:cNvSpPr/>
      </xdr:nvSpPr>
      <xdr:spPr>
        <a:xfrm>
          <a:off x="20383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161688</xdr:rowOff>
    </xdr:from>
    <xdr:ext cx="378565" cy="259045"/>
    <xdr:sp macro="" textlink="">
      <xdr:nvSpPr>
        <xdr:cNvPr id="754" name="テキスト ボックス 753"/>
        <xdr:cNvSpPr txBox="1"/>
      </xdr:nvSpPr>
      <xdr:spPr>
        <a:xfrm>
          <a:off x="20245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133604</xdr:rowOff>
    </xdr:from>
    <xdr:to>
      <xdr:col>102</xdr:col>
      <xdr:colOff>114300</xdr:colOff>
      <xdr:row>31</xdr:row>
      <xdr:rowOff>151130</xdr:rowOff>
    </xdr:to>
    <xdr:cxnSp macro="">
      <xdr:nvCxnSpPr>
        <xdr:cNvPr id="755" name="直線コネクタ 754"/>
        <xdr:cNvCxnSpPr/>
      </xdr:nvCxnSpPr>
      <xdr:spPr>
        <a:xfrm flipV="1">
          <a:off x="18656300" y="544855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96139</xdr:rowOff>
    </xdr:from>
    <xdr:to>
      <xdr:col>102</xdr:col>
      <xdr:colOff>165100</xdr:colOff>
      <xdr:row>39</xdr:row>
      <xdr:rowOff>26289</xdr:rowOff>
    </xdr:to>
    <xdr:sp macro="" textlink="">
      <xdr:nvSpPr>
        <xdr:cNvPr id="756" name="フローチャート: 判断 755"/>
        <xdr:cNvSpPr/>
      </xdr:nvSpPr>
      <xdr:spPr>
        <a:xfrm>
          <a:off x="19494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17416</xdr:rowOff>
    </xdr:from>
    <xdr:ext cx="378565" cy="259045"/>
    <xdr:sp macro="" textlink="">
      <xdr:nvSpPr>
        <xdr:cNvPr id="757" name="テキスト ボックス 756"/>
        <xdr:cNvSpPr txBox="1"/>
      </xdr:nvSpPr>
      <xdr:spPr>
        <a:xfrm>
          <a:off x="19356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58" name="フローチャート: 判断 757"/>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165625</xdr:rowOff>
    </xdr:from>
    <xdr:ext cx="378565" cy="259045"/>
    <xdr:sp macro="" textlink="">
      <xdr:nvSpPr>
        <xdr:cNvPr id="759" name="テキスト ボックス 758"/>
        <xdr:cNvSpPr txBox="1"/>
      </xdr:nvSpPr>
      <xdr:spPr>
        <a:xfrm>
          <a:off x="18467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121810</xdr:rowOff>
    </xdr:from>
    <xdr:ext cx="249299" cy="259045"/>
    <xdr:sp macro="" textlink="">
      <xdr:nvSpPr>
        <xdr:cNvPr id="766" name="諸支出金該当値テキスト"/>
        <xdr:cNvSpPr txBox="1"/>
      </xdr:nvSpPr>
      <xdr:spPr>
        <a:xfrm>
          <a:off x="22212300" y="6636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82804</xdr:rowOff>
    </xdr:from>
    <xdr:to>
      <xdr:col>102</xdr:col>
      <xdr:colOff>165100</xdr:colOff>
      <xdr:row>32</xdr:row>
      <xdr:rowOff>12954</xdr:rowOff>
    </xdr:to>
    <xdr:sp macro="" textlink="">
      <xdr:nvSpPr>
        <xdr:cNvPr id="771" name="楕円 770"/>
        <xdr:cNvSpPr/>
      </xdr:nvSpPr>
      <xdr:spPr>
        <a:xfrm>
          <a:off x="194945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29481</xdr:rowOff>
    </xdr:from>
    <xdr:ext cx="469744" cy="259045"/>
    <xdr:sp macro="" textlink="">
      <xdr:nvSpPr>
        <xdr:cNvPr id="772" name="テキスト ボックス 771"/>
        <xdr:cNvSpPr txBox="1"/>
      </xdr:nvSpPr>
      <xdr:spPr>
        <a:xfrm>
          <a:off x="19310428" y="51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100330</xdr:rowOff>
    </xdr:from>
    <xdr:to>
      <xdr:col>98</xdr:col>
      <xdr:colOff>38100</xdr:colOff>
      <xdr:row>32</xdr:row>
      <xdr:rowOff>30480</xdr:rowOff>
    </xdr:to>
    <xdr:sp macro="" textlink="">
      <xdr:nvSpPr>
        <xdr:cNvPr id="773" name="楕円 772"/>
        <xdr:cNvSpPr/>
      </xdr:nvSpPr>
      <xdr:spPr>
        <a:xfrm>
          <a:off x="18605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47007</xdr:rowOff>
    </xdr:from>
    <xdr:ext cx="469744" cy="259045"/>
    <xdr:sp macro="" textlink="">
      <xdr:nvSpPr>
        <xdr:cNvPr id="774" name="テキスト ボックス 773"/>
        <xdr:cNvSpPr txBox="1"/>
      </xdr:nvSpPr>
      <xdr:spPr>
        <a:xfrm>
          <a:off x="18421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5" name="フローチャート: 判断 804"/>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6" name="テキスト ボックス 805"/>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8" name="フローチャート: 判断 807"/>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9" name="テキスト ボックス 808"/>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51,598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円で前年度比増となっているが、類似団体内平均値と比べ低い水準となっている。前年度比で増加している要因は、減債基金積立金（元金分）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百万円の増、東日本大震災復興交付金事業完了に伴う返還金（国土交通省分）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百万円の皆増等によるものである。農林水産業費は、住民一人当たり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円で前年度に比べ大幅増となっているが、類似団体内平均値と比べ低い水準となっている。前年度比で大きく増加している要因は、強い農業づくり補助金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百万円の皆増等によるものだが、単年度事業であるため、次年度は平成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年度以前の水準に戻ることが見込まれる。土木費は、住民一人当たり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43,867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円で前年度比増となっているが、類似団体内平均値と比べ低い水準となっている。前年度比で増加している要因は、復興関連事業である津波避難東西連結道路（浜野町踏切）整備事業の本体工事着手による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百万円の増等によるものである。教育費は、住民一人当たり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44,548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円で前年度に比べ大幅増となっているが、類似団体内平均値と比べ低い水準となっている。前年度比で大きく増加している要因は、小学校・中学校・幼稚園における普通教室等空調設備整備事業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皆増等によるものである。今後も、学校施設や社会教育施設などの設備更新等が見込まれるため、公共施設等総合管理計画や統一的な基準による財務書類等を活用しながら計画的に更新等を進めていく。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円で前年度に比べ大幅減となっている。これは、東日本大震災で被災した本庁舎再建の本体工事が平成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財政調整基金残高については、土地等の公有財産の売払い等により、</a:t>
          </a:r>
          <a:r>
            <a:rPr kumimoji="1" lang="en-US" altLang="ja-JP" sz="1200">
              <a:solidFill>
                <a:sysClr val="windowText" lastClr="000000"/>
              </a:solidFill>
              <a:latin typeface="ＭＳ ゴシック" pitchFamily="49" charset="-128"/>
              <a:ea typeface="ＭＳ ゴシック" pitchFamily="49" charset="-128"/>
            </a:rPr>
            <a:t>14</a:t>
          </a:r>
          <a:r>
            <a:rPr kumimoji="1" lang="ja-JP" altLang="en-US" sz="1200">
              <a:solidFill>
                <a:sysClr val="windowText" lastClr="000000"/>
              </a:solidFill>
              <a:latin typeface="ＭＳ ゴシック" pitchFamily="49" charset="-128"/>
              <a:ea typeface="ＭＳ ゴシック" pitchFamily="49" charset="-128"/>
            </a:rPr>
            <a:t>百万円の積立てを行ったものの、財源不足を補うために</a:t>
          </a:r>
          <a:r>
            <a:rPr kumimoji="1" lang="en-US" altLang="ja-JP" sz="1200">
              <a:solidFill>
                <a:sysClr val="windowText" lastClr="000000"/>
              </a:solidFill>
              <a:latin typeface="ＭＳ ゴシック" pitchFamily="49" charset="-128"/>
              <a:ea typeface="ＭＳ ゴシック" pitchFamily="49" charset="-128"/>
            </a:rPr>
            <a:t>215</a:t>
          </a:r>
          <a:r>
            <a:rPr kumimoji="1" lang="ja-JP" altLang="en-US" sz="1200">
              <a:solidFill>
                <a:sysClr val="windowText" lastClr="000000"/>
              </a:solidFill>
              <a:latin typeface="ＭＳ ゴシック" pitchFamily="49" charset="-128"/>
              <a:ea typeface="ＭＳ ゴシック" pitchFamily="49" charset="-128"/>
            </a:rPr>
            <a:t>百万円を取り崩したことにより、</a:t>
          </a:r>
          <a:r>
            <a:rPr kumimoji="1" lang="en-US" altLang="ja-JP" sz="1200">
              <a:solidFill>
                <a:sysClr val="windowText" lastClr="000000"/>
              </a:solidFill>
              <a:latin typeface="ＭＳ ゴシック" pitchFamily="49" charset="-128"/>
              <a:ea typeface="ＭＳ ゴシック" pitchFamily="49" charset="-128"/>
            </a:rPr>
            <a:t>201</a:t>
          </a:r>
          <a:r>
            <a:rPr kumimoji="1" lang="ja-JP" altLang="en-US" sz="1200">
              <a:solidFill>
                <a:sysClr val="windowText" lastClr="000000"/>
              </a:solidFill>
              <a:latin typeface="ＭＳ ゴシック" pitchFamily="49" charset="-128"/>
              <a:ea typeface="ＭＳ ゴシック" pitchFamily="49" charset="-128"/>
            </a:rPr>
            <a:t>百万円の減となった。</a:t>
          </a:r>
        </a:p>
        <a:p>
          <a:r>
            <a:rPr kumimoji="1" lang="ja-JP" altLang="en-US" sz="1200">
              <a:solidFill>
                <a:sysClr val="windowText" lastClr="000000"/>
              </a:solidFill>
              <a:latin typeface="ＭＳ ゴシック" pitchFamily="49" charset="-128"/>
              <a:ea typeface="ＭＳ ゴシック" pitchFamily="49" charset="-128"/>
            </a:rPr>
            <a:t>　実質収支比率については、平成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年度は対前年度比で歳入歳出差引額が</a:t>
          </a:r>
          <a:r>
            <a:rPr kumimoji="1" lang="en-US" altLang="ja-JP" sz="1200">
              <a:solidFill>
                <a:sysClr val="windowText" lastClr="000000"/>
              </a:solidFill>
              <a:latin typeface="ＭＳ ゴシック" pitchFamily="49" charset="-128"/>
              <a:ea typeface="ＭＳ ゴシック" pitchFamily="49" charset="-128"/>
            </a:rPr>
            <a:t>84</a:t>
          </a:r>
          <a:r>
            <a:rPr kumimoji="1" lang="ja-JP" altLang="en-US" sz="1200">
              <a:solidFill>
                <a:sysClr val="windowText" lastClr="000000"/>
              </a:solidFill>
              <a:latin typeface="ＭＳ ゴシック" pitchFamily="49" charset="-128"/>
              <a:ea typeface="ＭＳ ゴシック" pitchFamily="49" charset="-128"/>
            </a:rPr>
            <a:t>百万円の減、翌年度に繰り越すべき財源が</a:t>
          </a:r>
          <a:r>
            <a:rPr kumimoji="1" lang="en-US" altLang="ja-JP" sz="1200">
              <a:solidFill>
                <a:sysClr val="windowText" lastClr="000000"/>
              </a:solidFill>
              <a:latin typeface="ＭＳ ゴシック" pitchFamily="49" charset="-128"/>
              <a:ea typeface="ＭＳ ゴシック" pitchFamily="49" charset="-128"/>
            </a:rPr>
            <a:t>38</a:t>
          </a:r>
          <a:r>
            <a:rPr kumimoji="1" lang="ja-JP" altLang="en-US" sz="1200">
              <a:solidFill>
                <a:sysClr val="windowText" lastClr="000000"/>
              </a:solidFill>
              <a:latin typeface="ＭＳ ゴシック" pitchFamily="49" charset="-128"/>
              <a:ea typeface="ＭＳ ゴシック" pitchFamily="49" charset="-128"/>
            </a:rPr>
            <a:t>百万円の減となったことで、前年度と比較して</a:t>
          </a:r>
          <a:r>
            <a:rPr kumimoji="1" lang="en-US" altLang="ja-JP" sz="1200">
              <a:solidFill>
                <a:sysClr val="windowText" lastClr="000000"/>
              </a:solidFill>
              <a:latin typeface="ＭＳ ゴシック" pitchFamily="49" charset="-128"/>
              <a:ea typeface="ＭＳ ゴシック" pitchFamily="49" charset="-128"/>
            </a:rPr>
            <a:t>0.65</a:t>
          </a:r>
          <a:r>
            <a:rPr kumimoji="1" lang="ja-JP" altLang="en-US" sz="1200">
              <a:solidFill>
                <a:sysClr val="windowText" lastClr="000000"/>
              </a:solidFill>
              <a:latin typeface="ＭＳ ゴシック" pitchFamily="49" charset="-128"/>
              <a:ea typeface="ＭＳ ゴシック" pitchFamily="49" charset="-128"/>
            </a:rPr>
            <a:t>ポイントの減の</a:t>
          </a:r>
          <a:r>
            <a:rPr kumimoji="1" lang="en-US" altLang="ja-JP" sz="1200">
              <a:solidFill>
                <a:sysClr val="windowText" lastClr="000000"/>
              </a:solidFill>
              <a:latin typeface="ＭＳ ゴシック" pitchFamily="49" charset="-128"/>
              <a:ea typeface="ＭＳ ゴシック" pitchFamily="49" charset="-128"/>
            </a:rPr>
            <a:t>6.43</a:t>
          </a:r>
          <a:r>
            <a:rPr kumimoji="1" lang="ja-JP" altLang="en-US" sz="1200">
              <a:solidFill>
                <a:sysClr val="windowText" lastClr="000000"/>
              </a:solidFill>
              <a:latin typeface="ＭＳ ゴシック" pitchFamily="49" charset="-128"/>
              <a:ea typeface="ＭＳ ゴシック" pitchFamily="49" charset="-128"/>
            </a:rPr>
            <a:t>％となった。</a:t>
          </a:r>
        </a:p>
        <a:p>
          <a:r>
            <a:rPr kumimoji="1" lang="ja-JP" altLang="en-US" sz="1200">
              <a:solidFill>
                <a:sysClr val="windowText" lastClr="000000"/>
              </a:solidFill>
              <a:latin typeface="ＭＳ ゴシック" pitchFamily="49" charset="-128"/>
              <a:ea typeface="ＭＳ ゴシック" pitchFamily="49" charset="-128"/>
            </a:rPr>
            <a:t>　今後も適正な予算執行に努めるとともに、決算見込の精度を高め、地方債の借入実行の調整や地財法の規定に基づき、特定目的基金への積立てを図っていく。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全体では黒字であり、介護保険事業特別会計では、第</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号被保険者数の増加及び介護保険料改定による保険料収入の増加により、前年度決算額との対比で、歳出が微増であったのに対し、歳入が</a:t>
          </a:r>
          <a:r>
            <a:rPr kumimoji="1" lang="en-US" altLang="ja-JP" sz="1400">
              <a:solidFill>
                <a:sysClr val="windowText" lastClr="000000"/>
              </a:solidFill>
              <a:latin typeface="ＭＳ ゴシック" pitchFamily="49" charset="-128"/>
              <a:ea typeface="ＭＳ ゴシック" pitchFamily="49" charset="-128"/>
            </a:rPr>
            <a:t>40</a:t>
          </a:r>
          <a:r>
            <a:rPr kumimoji="1" lang="ja-JP" altLang="en-US" sz="1400">
              <a:solidFill>
                <a:sysClr val="windowText" lastClr="000000"/>
              </a:solidFill>
              <a:latin typeface="ＭＳ ゴシック" pitchFamily="49" charset="-128"/>
              <a:ea typeface="ＭＳ ゴシック" pitchFamily="49" charset="-128"/>
            </a:rPr>
            <a:t>百万円の増（</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％）となったことで、前年度と比較すると</a:t>
          </a:r>
          <a:r>
            <a:rPr kumimoji="1" lang="en-US" altLang="ja-JP" sz="1400">
              <a:solidFill>
                <a:sysClr val="windowText" lastClr="000000"/>
              </a:solidFill>
              <a:latin typeface="ＭＳ ゴシック" pitchFamily="49" charset="-128"/>
              <a:ea typeface="ＭＳ ゴシック" pitchFamily="49" charset="-128"/>
            </a:rPr>
            <a:t>0.54</a:t>
          </a:r>
          <a:r>
            <a:rPr kumimoji="1" lang="ja-JP" altLang="en-US" sz="1400">
              <a:solidFill>
                <a:sysClr val="windowText" lastClr="000000"/>
              </a:solidFill>
              <a:latin typeface="ＭＳ ゴシック" pitchFamily="49" charset="-128"/>
              <a:ea typeface="ＭＳ ゴシック" pitchFamily="49" charset="-128"/>
            </a:rPr>
            <a:t>ポイントの増となった。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国民健康保険事業特別会計では、平成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年度からの制度改正（都道府県への移行）に伴い、前年度決算額との対比で、歳入が</a:t>
          </a:r>
          <a:r>
            <a:rPr kumimoji="1" lang="en-US" altLang="ja-JP" sz="1400">
              <a:solidFill>
                <a:sysClr val="windowText" lastClr="000000"/>
              </a:solidFill>
              <a:latin typeface="ＭＳ ゴシック" pitchFamily="49" charset="-128"/>
              <a:ea typeface="ＭＳ ゴシック" pitchFamily="49" charset="-128"/>
            </a:rPr>
            <a:t>340</a:t>
          </a:r>
          <a:r>
            <a:rPr kumimoji="1" lang="ja-JP" altLang="en-US" sz="1400">
              <a:solidFill>
                <a:sysClr val="windowText" lastClr="000000"/>
              </a:solidFill>
              <a:latin typeface="ＭＳ ゴシック" pitchFamily="49" charset="-128"/>
              <a:ea typeface="ＭＳ ゴシック" pitchFamily="49" charset="-128"/>
            </a:rPr>
            <a:t>百万円の減（△</a:t>
          </a:r>
          <a:r>
            <a:rPr kumimoji="1" lang="en-US" altLang="ja-JP" sz="1400">
              <a:solidFill>
                <a:sysClr val="windowText" lastClr="000000"/>
              </a:solidFill>
              <a:latin typeface="ＭＳ ゴシック" pitchFamily="49" charset="-128"/>
              <a:ea typeface="ＭＳ ゴシック" pitchFamily="49" charset="-128"/>
            </a:rPr>
            <a:t>10.0</a:t>
          </a:r>
          <a:r>
            <a:rPr kumimoji="1" lang="ja-JP" altLang="en-US" sz="1400">
              <a:solidFill>
                <a:sysClr val="windowText" lastClr="000000"/>
              </a:solidFill>
              <a:latin typeface="ＭＳ ゴシック" pitchFamily="49" charset="-128"/>
              <a:ea typeface="ＭＳ ゴシック" pitchFamily="49" charset="-128"/>
            </a:rPr>
            <a:t>％）、歳出が</a:t>
          </a:r>
          <a:r>
            <a:rPr kumimoji="1" lang="en-US" altLang="ja-JP" sz="1400">
              <a:solidFill>
                <a:sysClr val="windowText" lastClr="000000"/>
              </a:solidFill>
              <a:latin typeface="ＭＳ ゴシック" pitchFamily="49" charset="-128"/>
              <a:ea typeface="ＭＳ ゴシック" pitchFamily="49" charset="-128"/>
            </a:rPr>
            <a:t>365</a:t>
          </a:r>
          <a:r>
            <a:rPr kumimoji="1" lang="ja-JP" altLang="en-US" sz="1400">
              <a:solidFill>
                <a:sysClr val="windowText" lastClr="000000"/>
              </a:solidFill>
              <a:latin typeface="ＭＳ ゴシック" pitchFamily="49" charset="-128"/>
              <a:ea typeface="ＭＳ ゴシック" pitchFamily="49" charset="-128"/>
            </a:rPr>
            <a:t>百万円の減（△</a:t>
          </a:r>
          <a:r>
            <a:rPr kumimoji="1" lang="en-US" altLang="ja-JP" sz="1400">
              <a:solidFill>
                <a:sysClr val="windowText" lastClr="000000"/>
              </a:solidFill>
              <a:latin typeface="ＭＳ ゴシック" pitchFamily="49" charset="-128"/>
              <a:ea typeface="ＭＳ ゴシック" pitchFamily="49" charset="-128"/>
            </a:rPr>
            <a:t>10.7</a:t>
          </a:r>
          <a:r>
            <a:rPr kumimoji="1" lang="ja-JP" altLang="en-US" sz="1400">
              <a:solidFill>
                <a:sysClr val="windowText" lastClr="000000"/>
              </a:solidFill>
              <a:latin typeface="ＭＳ ゴシック" pitchFamily="49" charset="-128"/>
              <a:ea typeface="ＭＳ ゴシック" pitchFamily="49" charset="-128"/>
            </a:rPr>
            <a:t>％）となっている。また、団塊世代の後期高齢者医療への移行による給付費の減少に伴う国保税等の歳入の減が続いているが、平成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年度は、国民健康保険事業特別会計財源補てん分繰出金</a:t>
          </a:r>
          <a:r>
            <a:rPr kumimoji="1" lang="en-US" altLang="ja-JP" sz="1400">
              <a:solidFill>
                <a:sysClr val="windowText" lastClr="000000"/>
              </a:solidFill>
              <a:latin typeface="ＭＳ ゴシック" pitchFamily="49" charset="-128"/>
              <a:ea typeface="ＭＳ ゴシック" pitchFamily="49" charset="-128"/>
            </a:rPr>
            <a:t>125</a:t>
          </a:r>
          <a:r>
            <a:rPr kumimoji="1" lang="ja-JP" altLang="en-US" sz="1400">
              <a:solidFill>
                <a:sysClr val="windowText" lastClr="000000"/>
              </a:solidFill>
              <a:latin typeface="ＭＳ ゴシック" pitchFamily="49" charset="-128"/>
              <a:ea typeface="ＭＳ ゴシック" pitchFamily="49" charset="-128"/>
            </a:rPr>
            <a:t>百万円の繰出しを行ったこと等により、前年度と比較すると</a:t>
          </a:r>
          <a:r>
            <a:rPr kumimoji="1" lang="en-US" altLang="ja-JP" sz="1400">
              <a:solidFill>
                <a:sysClr val="windowText" lastClr="000000"/>
              </a:solidFill>
              <a:latin typeface="ＭＳ ゴシック" pitchFamily="49" charset="-128"/>
              <a:ea typeface="ＭＳ ゴシック" pitchFamily="49" charset="-128"/>
            </a:rPr>
            <a:t>0.35</a:t>
          </a:r>
          <a:r>
            <a:rPr kumimoji="1" lang="ja-JP" altLang="en-US" sz="1400">
              <a:solidFill>
                <a:sysClr val="windowText" lastClr="000000"/>
              </a:solidFill>
              <a:latin typeface="ＭＳ ゴシック" pitchFamily="49" charset="-128"/>
              <a:ea typeface="ＭＳ ゴシック" pitchFamily="49" charset="-128"/>
            </a:rPr>
            <a:t>ポイントの増となった。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新会計基準により平成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年度に資金剰余金が大幅に減となった水道事業会計については、平成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年度は現金及び預金の増や道路改良費等の財源に充てるための企業債の減により資金剰余金が</a:t>
          </a:r>
          <a:r>
            <a:rPr kumimoji="1" lang="en-US" altLang="ja-JP" sz="1400">
              <a:solidFill>
                <a:sysClr val="windowText" lastClr="000000"/>
              </a:solidFill>
              <a:latin typeface="ＭＳ ゴシック" pitchFamily="49" charset="-128"/>
              <a:ea typeface="ＭＳ ゴシック" pitchFamily="49" charset="-128"/>
            </a:rPr>
            <a:t>151</a:t>
          </a:r>
          <a:r>
            <a:rPr kumimoji="1" lang="ja-JP" altLang="en-US" sz="1400">
              <a:solidFill>
                <a:sysClr val="windowText" lastClr="000000"/>
              </a:solidFill>
              <a:latin typeface="ＭＳ ゴシック" pitchFamily="49" charset="-128"/>
              <a:ea typeface="ＭＳ ゴシック" pitchFamily="49" charset="-128"/>
            </a:rPr>
            <a:t>百万円の増となり、前年度と比較すると</a:t>
          </a:r>
          <a:r>
            <a:rPr kumimoji="1" lang="en-US" altLang="ja-JP" sz="1400">
              <a:solidFill>
                <a:sysClr val="windowText" lastClr="000000"/>
              </a:solidFill>
              <a:latin typeface="ＭＳ ゴシック" pitchFamily="49" charset="-128"/>
              <a:ea typeface="ＭＳ ゴシック" pitchFamily="49" charset="-128"/>
            </a:rPr>
            <a:t>1.89</a:t>
          </a:r>
          <a:r>
            <a:rPr kumimoji="1" lang="ja-JP" altLang="en-US" sz="1400">
              <a:solidFill>
                <a:sysClr val="windowText" lastClr="000000"/>
              </a:solidFill>
              <a:latin typeface="ＭＳ ゴシック" pitchFamily="49" charset="-128"/>
              <a:ea typeface="ＭＳ ゴシック" pitchFamily="49" charset="-128"/>
            </a:rPr>
            <a:t>ポイントの増となった。今後も損益勘定留保資金を確保し、経営の安定化に向け、事業の執行及び資金調達を図っていく。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12766336</v>
      </c>
      <c r="BO4" s="461"/>
      <c r="BP4" s="461"/>
      <c r="BQ4" s="461"/>
      <c r="BR4" s="461"/>
      <c r="BS4" s="461"/>
      <c r="BT4" s="461"/>
      <c r="BU4" s="462"/>
      <c r="BV4" s="460">
        <v>13492124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6.4</v>
      </c>
      <c r="CU4" s="642"/>
      <c r="CV4" s="642"/>
      <c r="CW4" s="642"/>
      <c r="CX4" s="642"/>
      <c r="CY4" s="642"/>
      <c r="CZ4" s="642"/>
      <c r="DA4" s="643"/>
      <c r="DB4" s="641">
        <v>7.1</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12267335</v>
      </c>
      <c r="BO5" s="466"/>
      <c r="BP5" s="466"/>
      <c r="BQ5" s="466"/>
      <c r="BR5" s="466"/>
      <c r="BS5" s="466"/>
      <c r="BT5" s="466"/>
      <c r="BU5" s="467"/>
      <c r="BV5" s="465">
        <v>12909255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97.9</v>
      </c>
      <c r="CU5" s="436"/>
      <c r="CV5" s="436"/>
      <c r="CW5" s="436"/>
      <c r="CX5" s="436"/>
      <c r="CY5" s="436"/>
      <c r="CZ5" s="436"/>
      <c r="DA5" s="437"/>
      <c r="DB5" s="435">
        <v>97.8</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499001</v>
      </c>
      <c r="BO6" s="466"/>
      <c r="BP6" s="466"/>
      <c r="BQ6" s="466"/>
      <c r="BR6" s="466"/>
      <c r="BS6" s="466"/>
      <c r="BT6" s="466"/>
      <c r="BU6" s="467"/>
      <c r="BV6" s="465">
        <v>582869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105</v>
      </c>
      <c r="CU6" s="616"/>
      <c r="CV6" s="616"/>
      <c r="CW6" s="616"/>
      <c r="CX6" s="616"/>
      <c r="CY6" s="616"/>
      <c r="CZ6" s="616"/>
      <c r="DA6" s="617"/>
      <c r="DB6" s="615">
        <v>104.7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33206</v>
      </c>
      <c r="BO7" s="466"/>
      <c r="BP7" s="466"/>
      <c r="BQ7" s="466"/>
      <c r="BR7" s="466"/>
      <c r="BS7" s="466"/>
      <c r="BT7" s="466"/>
      <c r="BU7" s="467"/>
      <c r="BV7" s="465">
        <v>71655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7247267</v>
      </c>
      <c r="CU7" s="466"/>
      <c r="CV7" s="466"/>
      <c r="CW7" s="466"/>
      <c r="CX7" s="466"/>
      <c r="CY7" s="466"/>
      <c r="CZ7" s="466"/>
      <c r="DA7" s="467"/>
      <c r="DB7" s="465">
        <v>7218083</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465795</v>
      </c>
      <c r="BO8" s="466"/>
      <c r="BP8" s="466"/>
      <c r="BQ8" s="466"/>
      <c r="BR8" s="466"/>
      <c r="BS8" s="466"/>
      <c r="BT8" s="466"/>
      <c r="BU8" s="467"/>
      <c r="BV8" s="465">
        <v>511214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0.61</v>
      </c>
      <c r="CU8" s="579"/>
      <c r="CV8" s="579"/>
      <c r="CW8" s="579"/>
      <c r="CX8" s="579"/>
      <c r="CY8" s="579"/>
      <c r="CZ8" s="579"/>
      <c r="DA8" s="580"/>
      <c r="DB8" s="578">
        <v>0.61</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29638</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-45419</v>
      </c>
      <c r="BO9" s="466"/>
      <c r="BP9" s="466"/>
      <c r="BQ9" s="466"/>
      <c r="BR9" s="466"/>
      <c r="BS9" s="466"/>
      <c r="BT9" s="466"/>
      <c r="BU9" s="467"/>
      <c r="BV9" s="465">
        <v>-111327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17.2</v>
      </c>
      <c r="CU9" s="436"/>
      <c r="CV9" s="436"/>
      <c r="CW9" s="436"/>
      <c r="CX9" s="436"/>
      <c r="CY9" s="436"/>
      <c r="CZ9" s="436"/>
      <c r="DA9" s="437"/>
      <c r="DB9" s="435">
        <v>16.899999999999999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31017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13908</v>
      </c>
      <c r="BO10" s="466"/>
      <c r="BP10" s="466"/>
      <c r="BQ10" s="466"/>
      <c r="BR10" s="466"/>
      <c r="BS10" s="466"/>
      <c r="BT10" s="466"/>
      <c r="BU10" s="467"/>
      <c r="BV10" s="465">
        <v>700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28768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214820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28610</v>
      </c>
      <c r="S13" s="569"/>
      <c r="T13" s="569"/>
      <c r="U13" s="569"/>
      <c r="V13" s="570"/>
      <c r="W13" s="556" t="s">
        <v>139</v>
      </c>
      <c r="X13" s="478"/>
      <c r="Y13" s="478"/>
      <c r="Z13" s="478"/>
      <c r="AA13" s="478"/>
      <c r="AB13" s="479"/>
      <c r="AC13" s="441">
        <v>487</v>
      </c>
      <c r="AD13" s="442"/>
      <c r="AE13" s="442"/>
      <c r="AF13" s="442"/>
      <c r="AG13" s="443"/>
      <c r="AH13" s="441">
        <v>583</v>
      </c>
      <c r="AI13" s="442"/>
      <c r="AJ13" s="442"/>
      <c r="AK13" s="442"/>
      <c r="AL13" s="444"/>
      <c r="AM13" s="534" t="s">
        <v>140</v>
      </c>
      <c r="AN13" s="439"/>
      <c r="AO13" s="439"/>
      <c r="AP13" s="439"/>
      <c r="AQ13" s="439"/>
      <c r="AR13" s="439"/>
      <c r="AS13" s="439"/>
      <c r="AT13" s="440"/>
      <c r="AU13" s="522" t="s">
        <v>125</v>
      </c>
      <c r="AV13" s="523"/>
      <c r="AW13" s="523"/>
      <c r="AX13" s="523"/>
      <c r="AY13" s="445" t="s">
        <v>141</v>
      </c>
      <c r="AZ13" s="446"/>
      <c r="BA13" s="446"/>
      <c r="BB13" s="446"/>
      <c r="BC13" s="446"/>
      <c r="BD13" s="446"/>
      <c r="BE13" s="446"/>
      <c r="BF13" s="446"/>
      <c r="BG13" s="446"/>
      <c r="BH13" s="446"/>
      <c r="BI13" s="446"/>
      <c r="BJ13" s="446"/>
      <c r="BK13" s="446"/>
      <c r="BL13" s="446"/>
      <c r="BM13" s="447"/>
      <c r="BN13" s="465">
        <v>-246331</v>
      </c>
      <c r="BO13" s="466"/>
      <c r="BP13" s="466"/>
      <c r="BQ13" s="466"/>
      <c r="BR13" s="466"/>
      <c r="BS13" s="466"/>
      <c r="BT13" s="466"/>
      <c r="BU13" s="467"/>
      <c r="BV13" s="465">
        <v>-110627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10.5</v>
      </c>
      <c r="CU13" s="436"/>
      <c r="CV13" s="436"/>
      <c r="CW13" s="436"/>
      <c r="CX13" s="436"/>
      <c r="CY13" s="436"/>
      <c r="CZ13" s="436"/>
      <c r="DA13" s="437"/>
      <c r="DB13" s="435">
        <v>11.6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29232</v>
      </c>
      <c r="S14" s="569"/>
      <c r="T14" s="569"/>
      <c r="U14" s="569"/>
      <c r="V14" s="570"/>
      <c r="W14" s="571"/>
      <c r="X14" s="481"/>
      <c r="Y14" s="481"/>
      <c r="Z14" s="481"/>
      <c r="AA14" s="481"/>
      <c r="AB14" s="482"/>
      <c r="AC14" s="561">
        <v>3.6</v>
      </c>
      <c r="AD14" s="562"/>
      <c r="AE14" s="562"/>
      <c r="AF14" s="562"/>
      <c r="AG14" s="563"/>
      <c r="AH14" s="561">
        <v>4.2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60.2</v>
      </c>
      <c r="CU14" s="573"/>
      <c r="CV14" s="573"/>
      <c r="CW14" s="573"/>
      <c r="CX14" s="573"/>
      <c r="CY14" s="573"/>
      <c r="CZ14" s="573"/>
      <c r="DA14" s="574"/>
      <c r="DB14" s="572">
        <v>78.7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29077</v>
      </c>
      <c r="S15" s="569"/>
      <c r="T15" s="569"/>
      <c r="U15" s="569"/>
      <c r="V15" s="570"/>
      <c r="W15" s="556" t="s">
        <v>145</v>
      </c>
      <c r="X15" s="478"/>
      <c r="Y15" s="478"/>
      <c r="Z15" s="478"/>
      <c r="AA15" s="478"/>
      <c r="AB15" s="479"/>
      <c r="AC15" s="441">
        <v>5278</v>
      </c>
      <c r="AD15" s="442"/>
      <c r="AE15" s="442"/>
      <c r="AF15" s="442"/>
      <c r="AG15" s="443"/>
      <c r="AH15" s="441">
        <v>5496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3528904</v>
      </c>
      <c r="BO15" s="461"/>
      <c r="BP15" s="461"/>
      <c r="BQ15" s="461"/>
      <c r="BR15" s="461"/>
      <c r="BS15" s="461"/>
      <c r="BT15" s="461"/>
      <c r="BU15" s="462"/>
      <c r="BV15" s="460">
        <v>3560401</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39.5</v>
      </c>
      <c r="AD16" s="562"/>
      <c r="AE16" s="562"/>
      <c r="AF16" s="562"/>
      <c r="AG16" s="563"/>
      <c r="AH16" s="561">
        <v>39.299999999999997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5810542</v>
      </c>
      <c r="BO16" s="466"/>
      <c r="BP16" s="466"/>
      <c r="BQ16" s="466"/>
      <c r="BR16" s="466"/>
      <c r="BS16" s="466"/>
      <c r="BT16" s="466"/>
      <c r="BU16" s="467"/>
      <c r="BV16" s="465">
        <v>5784898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7593</v>
      </c>
      <c r="AD17" s="442"/>
      <c r="AE17" s="442"/>
      <c r="AF17" s="442"/>
      <c r="AG17" s="443"/>
      <c r="AH17" s="441">
        <v>7894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4480715</v>
      </c>
      <c r="BO17" s="466"/>
      <c r="BP17" s="466"/>
      <c r="BQ17" s="466"/>
      <c r="BR17" s="466"/>
      <c r="BS17" s="466"/>
      <c r="BT17" s="466"/>
      <c r="BU17" s="467"/>
      <c r="BV17" s="465">
        <v>4529016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193.58</v>
      </c>
      <c r="M18" s="530"/>
      <c r="N18" s="530"/>
      <c r="O18" s="530"/>
      <c r="P18" s="530"/>
      <c r="Q18" s="530"/>
      <c r="R18" s="531"/>
      <c r="S18" s="531"/>
      <c r="T18" s="531"/>
      <c r="U18" s="531"/>
      <c r="V18" s="532"/>
      <c r="W18" s="546"/>
      <c r="X18" s="547"/>
      <c r="Y18" s="547"/>
      <c r="Z18" s="547"/>
      <c r="AA18" s="547"/>
      <c r="AB18" s="557"/>
      <c r="AC18" s="429">
        <v>56.8</v>
      </c>
      <c r="AD18" s="430"/>
      <c r="AE18" s="430"/>
      <c r="AF18" s="430"/>
      <c r="AG18" s="533"/>
      <c r="AH18" s="429">
        <v>56.5</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7006753</v>
      </c>
      <c r="BO18" s="466"/>
      <c r="BP18" s="466"/>
      <c r="BQ18" s="466"/>
      <c r="BR18" s="466"/>
      <c r="BS18" s="466"/>
      <c r="BT18" s="466"/>
      <c r="BU18" s="467"/>
      <c r="BV18" s="465">
        <v>6945102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153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9102160</v>
      </c>
      <c r="BO19" s="466"/>
      <c r="BP19" s="466"/>
      <c r="BQ19" s="466"/>
      <c r="BR19" s="466"/>
      <c r="BS19" s="466"/>
      <c r="BT19" s="466"/>
      <c r="BU19" s="467"/>
      <c r="BV19" s="465">
        <v>9487061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11751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14004451</v>
      </c>
      <c r="BO23" s="466"/>
      <c r="BP23" s="466"/>
      <c r="BQ23" s="466"/>
      <c r="BR23" s="466"/>
      <c r="BS23" s="466"/>
      <c r="BT23" s="466"/>
      <c r="BU23" s="467"/>
      <c r="BV23" s="465">
        <v>14586763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7605</v>
      </c>
      <c r="R24" s="442"/>
      <c r="S24" s="442"/>
      <c r="T24" s="442"/>
      <c r="U24" s="442"/>
      <c r="V24" s="443"/>
      <c r="W24" s="507"/>
      <c r="X24" s="498"/>
      <c r="Y24" s="499"/>
      <c r="Z24" s="438" t="s">
        <v>169</v>
      </c>
      <c r="AA24" s="439"/>
      <c r="AB24" s="439"/>
      <c r="AC24" s="439"/>
      <c r="AD24" s="439"/>
      <c r="AE24" s="439"/>
      <c r="AF24" s="439"/>
      <c r="AG24" s="440"/>
      <c r="AH24" s="441">
        <v>259</v>
      </c>
      <c r="AI24" s="442"/>
      <c r="AJ24" s="442"/>
      <c r="AK24" s="442"/>
      <c r="AL24" s="443"/>
      <c r="AM24" s="441">
        <v>810929</v>
      </c>
      <c r="AN24" s="442"/>
      <c r="AO24" s="442"/>
      <c r="AP24" s="442"/>
      <c r="AQ24" s="442"/>
      <c r="AR24" s="443"/>
      <c r="AS24" s="441">
        <v>3131</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10266629</v>
      </c>
      <c r="BO24" s="466"/>
      <c r="BP24" s="466"/>
      <c r="BQ24" s="466"/>
      <c r="BR24" s="466"/>
      <c r="BS24" s="466"/>
      <c r="BT24" s="466"/>
      <c r="BU24" s="467"/>
      <c r="BV24" s="465">
        <v>10351788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6533</v>
      </c>
      <c r="R25" s="442"/>
      <c r="S25" s="442"/>
      <c r="T25" s="442"/>
      <c r="U25" s="442"/>
      <c r="V25" s="443"/>
      <c r="W25" s="507"/>
      <c r="X25" s="498"/>
      <c r="Y25" s="499"/>
      <c r="Z25" s="438" t="s">
        <v>172</v>
      </c>
      <c r="AA25" s="439"/>
      <c r="AB25" s="439"/>
      <c r="AC25" s="439"/>
      <c r="AD25" s="439"/>
      <c r="AE25" s="439"/>
      <c r="AF25" s="439"/>
      <c r="AG25" s="440"/>
      <c r="AH25" s="441">
        <v>60</v>
      </c>
      <c r="AI25" s="442"/>
      <c r="AJ25" s="442"/>
      <c r="AK25" s="442"/>
      <c r="AL25" s="443"/>
      <c r="AM25" s="441">
        <v>189780</v>
      </c>
      <c r="AN25" s="442"/>
      <c r="AO25" s="442"/>
      <c r="AP25" s="442"/>
      <c r="AQ25" s="442"/>
      <c r="AR25" s="443"/>
      <c r="AS25" s="441">
        <v>3163</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410943</v>
      </c>
      <c r="BO25" s="461"/>
      <c r="BP25" s="461"/>
      <c r="BQ25" s="461"/>
      <c r="BR25" s="461"/>
      <c r="BS25" s="461"/>
      <c r="BT25" s="461"/>
      <c r="BU25" s="462"/>
      <c r="BV25" s="460">
        <v>599122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6096</v>
      </c>
      <c r="R26" s="442"/>
      <c r="S26" s="442"/>
      <c r="T26" s="442"/>
      <c r="U26" s="442"/>
      <c r="V26" s="443"/>
      <c r="W26" s="507"/>
      <c r="X26" s="498"/>
      <c r="Y26" s="499"/>
      <c r="Z26" s="438" t="s">
        <v>175</v>
      </c>
      <c r="AA26" s="520"/>
      <c r="AB26" s="520"/>
      <c r="AC26" s="520"/>
      <c r="AD26" s="520"/>
      <c r="AE26" s="520"/>
      <c r="AF26" s="520"/>
      <c r="AG26" s="521"/>
      <c r="AH26" s="441">
        <v>10</v>
      </c>
      <c r="AI26" s="442"/>
      <c r="AJ26" s="442"/>
      <c r="AK26" s="442"/>
      <c r="AL26" s="443"/>
      <c r="AM26" s="441">
        <v>30310</v>
      </c>
      <c r="AN26" s="442"/>
      <c r="AO26" s="442"/>
      <c r="AP26" s="442"/>
      <c r="AQ26" s="442"/>
      <c r="AR26" s="443"/>
      <c r="AS26" s="441">
        <v>3031</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4550</v>
      </c>
      <c r="R27" s="442"/>
      <c r="S27" s="442"/>
      <c r="T27" s="442"/>
      <c r="U27" s="442"/>
      <c r="V27" s="443"/>
      <c r="W27" s="507"/>
      <c r="X27" s="498"/>
      <c r="Y27" s="499"/>
      <c r="Z27" s="438" t="s">
        <v>178</v>
      </c>
      <c r="AA27" s="439"/>
      <c r="AB27" s="439"/>
      <c r="AC27" s="439"/>
      <c r="AD27" s="439"/>
      <c r="AE27" s="439"/>
      <c r="AF27" s="439"/>
      <c r="AG27" s="440"/>
      <c r="AH27" s="441">
        <v>18</v>
      </c>
      <c r="AI27" s="442"/>
      <c r="AJ27" s="442"/>
      <c r="AK27" s="442"/>
      <c r="AL27" s="443"/>
      <c r="AM27" s="441">
        <v>57834</v>
      </c>
      <c r="AN27" s="442"/>
      <c r="AO27" s="442"/>
      <c r="AP27" s="442"/>
      <c r="AQ27" s="442"/>
      <c r="AR27" s="443"/>
      <c r="AS27" s="441">
        <v>3213</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221454</v>
      </c>
      <c r="BO27" s="469"/>
      <c r="BP27" s="469"/>
      <c r="BQ27" s="469"/>
      <c r="BR27" s="469"/>
      <c r="BS27" s="469"/>
      <c r="BT27" s="469"/>
      <c r="BU27" s="470"/>
      <c r="BV27" s="468">
        <v>221394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3950</v>
      </c>
      <c r="R28" s="442"/>
      <c r="S28" s="442"/>
      <c r="T28" s="442"/>
      <c r="U28" s="442"/>
      <c r="V28" s="443"/>
      <c r="W28" s="507"/>
      <c r="X28" s="498"/>
      <c r="Y28" s="499"/>
      <c r="Z28" s="438" t="s">
        <v>181</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900055</v>
      </c>
      <c r="BO28" s="461"/>
      <c r="BP28" s="461"/>
      <c r="BQ28" s="461"/>
      <c r="BR28" s="461"/>
      <c r="BS28" s="461"/>
      <c r="BT28" s="461"/>
      <c r="BU28" s="462"/>
      <c r="BV28" s="460">
        <v>1100967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14</v>
      </c>
      <c r="M29" s="442"/>
      <c r="N29" s="442"/>
      <c r="O29" s="442"/>
      <c r="P29" s="443"/>
      <c r="Q29" s="441">
        <v>3750</v>
      </c>
      <c r="R29" s="442"/>
      <c r="S29" s="442"/>
      <c r="T29" s="442"/>
      <c r="U29" s="442"/>
      <c r="V29" s="443"/>
      <c r="W29" s="508"/>
      <c r="X29" s="509"/>
      <c r="Y29" s="510"/>
      <c r="Z29" s="438" t="s">
        <v>184</v>
      </c>
      <c r="AA29" s="439"/>
      <c r="AB29" s="439"/>
      <c r="AC29" s="439"/>
      <c r="AD29" s="439"/>
      <c r="AE29" s="439"/>
      <c r="AF29" s="439"/>
      <c r="AG29" s="440"/>
      <c r="AH29" s="441">
        <v>277</v>
      </c>
      <c r="AI29" s="442"/>
      <c r="AJ29" s="442"/>
      <c r="AK29" s="442"/>
      <c r="AL29" s="443"/>
      <c r="AM29" s="441">
        <v>868763</v>
      </c>
      <c r="AN29" s="442"/>
      <c r="AO29" s="442"/>
      <c r="AP29" s="442"/>
      <c r="AQ29" s="442"/>
      <c r="AR29" s="443"/>
      <c r="AS29" s="441">
        <v>3136</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410468</v>
      </c>
      <c r="BO29" s="466"/>
      <c r="BP29" s="466"/>
      <c r="BQ29" s="466"/>
      <c r="BR29" s="466"/>
      <c r="BS29" s="466"/>
      <c r="BT29" s="466"/>
      <c r="BU29" s="467"/>
      <c r="BV29" s="465">
        <v>395135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556919</v>
      </c>
      <c r="BO30" s="469"/>
      <c r="BP30" s="469"/>
      <c r="BQ30" s="469"/>
      <c r="BR30" s="469"/>
      <c r="BS30" s="469"/>
      <c r="BT30" s="469"/>
      <c r="BU30" s="470"/>
      <c r="BV30" s="468">
        <v>712156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高萩市国民健康保険事業特別会計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高萩市水道事業会計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高萩市土地開発公社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高萩市霊園事業特別会計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高萩市介護保険事業特別会計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高萩市工業用水道事業会計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高萩市後期高齢者医療事業特別会計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日立・高萩広域下水道組合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高萩・北茨城広域工業用水道企業団</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茨城北農業共済事務組合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j3f5IDjXy/7FFnj0MbkYFbKBR/q8leKW55bu4dSUk2XDgly2QWqv0xlr7Dlsu8DY+ETyjkYX2QHJ6iq49/Ml/A==" saltValue="KoOp7SQNeabV1/D/OBNu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558</v>
      </c>
      <c r="D34" s="1244"/>
      <c r="E34" s="1245"/>
      <c r="F34" s="32">
        <v>0.12</v>
      </c>
      <c r="G34" s="33">
        <v>2.09</v>
      </c>
      <c r="H34" s="33">
        <v>6.21</v>
      </c>
      <c r="I34" s="33">
        <v>7.87</v>
      </c>
      <c r="J34" s="34">
        <v>9.76</v>
      </c>
      <c r="K34" s="22"/>
      <c r="L34" s="22"/>
      <c r="M34" s="22"/>
      <c r="N34" s="22"/>
      <c r="O34" s="22"/>
      <c r="P34" s="22"/>
    </row>
    <row r="35" spans="1:16" ht="39" customHeight="1">
      <c r="A35" s="22"/>
      <c r="B35" s="35"/>
      <c r="C35" s="1238" t="s">
        <v>559</v>
      </c>
      <c r="D35" s="1239"/>
      <c r="E35" s="1240"/>
      <c r="F35" s="36">
        <v>4.76</v>
      </c>
      <c r="G35" s="37">
        <v>5.13</v>
      </c>
      <c r="H35" s="37">
        <v>6.18</v>
      </c>
      <c r="I35" s="37">
        <v>5.97</v>
      </c>
      <c r="J35" s="38">
        <v>6.83</v>
      </c>
      <c r="K35" s="22"/>
      <c r="L35" s="22"/>
      <c r="M35" s="22"/>
      <c r="N35" s="22"/>
      <c r="O35" s="22"/>
      <c r="P35" s="22"/>
    </row>
    <row r="36" spans="1:16" ht="39" customHeight="1">
      <c r="A36" s="22"/>
      <c r="B36" s="35"/>
      <c r="C36" s="1238" t="s">
        <v>560</v>
      </c>
      <c r="D36" s="1239"/>
      <c r="E36" s="1240"/>
      <c r="F36" s="36">
        <v>7.35</v>
      </c>
      <c r="G36" s="37">
        <v>9.6300000000000008</v>
      </c>
      <c r="H36" s="37">
        <v>8.5</v>
      </c>
      <c r="I36" s="37">
        <v>6.94</v>
      </c>
      <c r="J36" s="38">
        <v>6.29</v>
      </c>
      <c r="K36" s="22"/>
      <c r="L36" s="22"/>
      <c r="M36" s="22"/>
      <c r="N36" s="22"/>
      <c r="O36" s="22"/>
      <c r="P36" s="22"/>
    </row>
    <row r="37" spans="1:16" ht="39" customHeight="1">
      <c r="A37" s="22"/>
      <c r="B37" s="35"/>
      <c r="C37" s="1238" t="s">
        <v>561</v>
      </c>
      <c r="D37" s="1239"/>
      <c r="E37" s="1240"/>
      <c r="F37" s="36">
        <v>1.78</v>
      </c>
      <c r="G37" s="37">
        <v>1.04</v>
      </c>
      <c r="H37" s="37">
        <v>1.07</v>
      </c>
      <c r="I37" s="37">
        <v>1.02</v>
      </c>
      <c r="J37" s="38">
        <v>1.56</v>
      </c>
      <c r="K37" s="22"/>
      <c r="L37" s="22"/>
      <c r="M37" s="22"/>
      <c r="N37" s="22"/>
      <c r="O37" s="22"/>
      <c r="P37" s="22"/>
    </row>
    <row r="38" spans="1:16" ht="39" customHeight="1">
      <c r="A38" s="22"/>
      <c r="B38" s="35"/>
      <c r="C38" s="1238" t="s">
        <v>562</v>
      </c>
      <c r="D38" s="1239"/>
      <c r="E38" s="1240"/>
      <c r="F38" s="36">
        <v>0.2</v>
      </c>
      <c r="G38" s="37">
        <v>0.1</v>
      </c>
      <c r="H38" s="37">
        <v>0.02</v>
      </c>
      <c r="I38" s="37">
        <v>0.01</v>
      </c>
      <c r="J38" s="38">
        <v>0.36</v>
      </c>
      <c r="K38" s="22"/>
      <c r="L38" s="22"/>
      <c r="M38" s="22"/>
      <c r="N38" s="22"/>
      <c r="O38" s="22"/>
      <c r="P38" s="22"/>
    </row>
    <row r="39" spans="1:16" ht="39" customHeight="1">
      <c r="A39" s="22"/>
      <c r="B39" s="35"/>
      <c r="C39" s="1238" t="s">
        <v>563</v>
      </c>
      <c r="D39" s="1239"/>
      <c r="E39" s="1240"/>
      <c r="F39" s="36">
        <v>0.08</v>
      </c>
      <c r="G39" s="37">
        <v>0.01</v>
      </c>
      <c r="H39" s="37">
        <v>0.09</v>
      </c>
      <c r="I39" s="37">
        <v>0.13</v>
      </c>
      <c r="J39" s="38">
        <v>0.13</v>
      </c>
      <c r="K39" s="22"/>
      <c r="L39" s="22"/>
      <c r="M39" s="22"/>
      <c r="N39" s="22"/>
      <c r="O39" s="22"/>
      <c r="P39" s="22"/>
    </row>
    <row r="40" spans="1:16" ht="39" customHeight="1">
      <c r="A40" s="22"/>
      <c r="B40" s="35"/>
      <c r="C40" s="1238" t="s">
        <v>564</v>
      </c>
      <c r="D40" s="1239"/>
      <c r="E40" s="1240"/>
      <c r="F40" s="36">
        <v>0</v>
      </c>
      <c r="G40" s="37">
        <v>0</v>
      </c>
      <c r="H40" s="37">
        <v>0.05</v>
      </c>
      <c r="I40" s="37">
        <v>0.06</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565</v>
      </c>
      <c r="D42" s="1239"/>
      <c r="E42" s="1240"/>
      <c r="F42" s="36" t="s">
        <v>509</v>
      </c>
      <c r="G42" s="37" t="s">
        <v>509</v>
      </c>
      <c r="H42" s="37" t="s">
        <v>509</v>
      </c>
      <c r="I42" s="37" t="s">
        <v>509</v>
      </c>
      <c r="J42" s="38" t="s">
        <v>509</v>
      </c>
      <c r="K42" s="22"/>
      <c r="L42" s="22"/>
      <c r="M42" s="22"/>
      <c r="N42" s="22"/>
      <c r="O42" s="22"/>
      <c r="P42" s="22"/>
    </row>
    <row r="43" spans="1:16" ht="39" customHeight="1" thickBot="1">
      <c r="A43" s="22"/>
      <c r="B43" s="40"/>
      <c r="C43" s="1241" t="s">
        <v>566</v>
      </c>
      <c r="D43" s="1242"/>
      <c r="E43" s="1243"/>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bfGNdTiHW3d05PiX6yzK9IIHOqL30Z9eYuyi83K6LSjGTBdUW0LfdTwbgZSk8NC/+8Pp7p8MJpNliUMcDo6Iw==" saltValue="4H+8w6/Qn8gDZio/YT0S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64" t="s">
        <v>11</v>
      </c>
      <c r="C45" s="1265"/>
      <c r="D45" s="58"/>
      <c r="E45" s="1270" t="s">
        <v>12</v>
      </c>
      <c r="F45" s="1270"/>
      <c r="G45" s="1270"/>
      <c r="H45" s="1270"/>
      <c r="I45" s="1270"/>
      <c r="J45" s="1271"/>
      <c r="K45" s="59">
        <v>1704</v>
      </c>
      <c r="L45" s="60">
        <v>1682</v>
      </c>
      <c r="M45" s="60">
        <v>1665</v>
      </c>
      <c r="N45" s="60">
        <v>1709</v>
      </c>
      <c r="O45" s="61">
        <v>1657</v>
      </c>
      <c r="P45" s="48"/>
      <c r="Q45" s="48"/>
      <c r="R45" s="48"/>
      <c r="S45" s="48"/>
      <c r="T45" s="48"/>
      <c r="U45" s="48"/>
    </row>
    <row r="46" spans="1:21" ht="30.75" customHeight="1">
      <c r="A46" s="48"/>
      <c r="B46" s="1266"/>
      <c r="C46" s="1267"/>
      <c r="D46" s="62"/>
      <c r="E46" s="1248" t="s">
        <v>13</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c r="A47" s="48"/>
      <c r="B47" s="1266"/>
      <c r="C47" s="1267"/>
      <c r="D47" s="62"/>
      <c r="E47" s="1248" t="s">
        <v>14</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c r="A48" s="48"/>
      <c r="B48" s="1266"/>
      <c r="C48" s="1267"/>
      <c r="D48" s="62"/>
      <c r="E48" s="1248" t="s">
        <v>15</v>
      </c>
      <c r="F48" s="1248"/>
      <c r="G48" s="1248"/>
      <c r="H48" s="1248"/>
      <c r="I48" s="1248"/>
      <c r="J48" s="1249"/>
      <c r="K48" s="63">
        <v>2</v>
      </c>
      <c r="L48" s="64">
        <v>2</v>
      </c>
      <c r="M48" s="64">
        <v>3</v>
      </c>
      <c r="N48" s="64">
        <v>2</v>
      </c>
      <c r="O48" s="65">
        <v>2</v>
      </c>
      <c r="P48" s="48"/>
      <c r="Q48" s="48"/>
      <c r="R48" s="48"/>
      <c r="S48" s="48"/>
      <c r="T48" s="48"/>
      <c r="U48" s="48"/>
    </row>
    <row r="49" spans="1:21" ht="30.75" customHeight="1">
      <c r="A49" s="48"/>
      <c r="B49" s="1266"/>
      <c r="C49" s="1267"/>
      <c r="D49" s="62"/>
      <c r="E49" s="1248" t="s">
        <v>16</v>
      </c>
      <c r="F49" s="1248"/>
      <c r="G49" s="1248"/>
      <c r="H49" s="1248"/>
      <c r="I49" s="1248"/>
      <c r="J49" s="1249"/>
      <c r="K49" s="63">
        <v>652</v>
      </c>
      <c r="L49" s="64">
        <v>636</v>
      </c>
      <c r="M49" s="64">
        <v>373</v>
      </c>
      <c r="N49" s="64">
        <v>347</v>
      </c>
      <c r="O49" s="65">
        <v>333</v>
      </c>
      <c r="P49" s="48"/>
      <c r="Q49" s="48"/>
      <c r="R49" s="48"/>
      <c r="S49" s="48"/>
      <c r="T49" s="48"/>
      <c r="U49" s="48"/>
    </row>
    <row r="50" spans="1:21" ht="30.75" customHeight="1">
      <c r="A50" s="48"/>
      <c r="B50" s="1266"/>
      <c r="C50" s="1267"/>
      <c r="D50" s="62"/>
      <c r="E50" s="1248" t="s">
        <v>17</v>
      </c>
      <c r="F50" s="1248"/>
      <c r="G50" s="1248"/>
      <c r="H50" s="1248"/>
      <c r="I50" s="1248"/>
      <c r="J50" s="1249"/>
      <c r="K50" s="63" t="s">
        <v>509</v>
      </c>
      <c r="L50" s="64" t="s">
        <v>509</v>
      </c>
      <c r="M50" s="64" t="s">
        <v>509</v>
      </c>
      <c r="N50" s="64" t="s">
        <v>509</v>
      </c>
      <c r="O50" s="65" t="s">
        <v>509</v>
      </c>
      <c r="P50" s="48"/>
      <c r="Q50" s="48"/>
      <c r="R50" s="48"/>
      <c r="S50" s="48"/>
      <c r="T50" s="48"/>
      <c r="U50" s="48"/>
    </row>
    <row r="51" spans="1:21" ht="30.75" customHeight="1">
      <c r="A51" s="48"/>
      <c r="B51" s="1268"/>
      <c r="C51" s="1269"/>
      <c r="D51" s="66"/>
      <c r="E51" s="1248" t="s">
        <v>18</v>
      </c>
      <c r="F51" s="1248"/>
      <c r="G51" s="1248"/>
      <c r="H51" s="1248"/>
      <c r="I51" s="1248"/>
      <c r="J51" s="1249"/>
      <c r="K51" s="63" t="s">
        <v>509</v>
      </c>
      <c r="L51" s="64" t="s">
        <v>509</v>
      </c>
      <c r="M51" s="64" t="s">
        <v>509</v>
      </c>
      <c r="N51" s="64" t="s">
        <v>509</v>
      </c>
      <c r="O51" s="65" t="s">
        <v>509</v>
      </c>
      <c r="P51" s="48"/>
      <c r="Q51" s="48"/>
      <c r="R51" s="48"/>
      <c r="S51" s="48"/>
      <c r="T51" s="48"/>
      <c r="U51" s="48"/>
    </row>
    <row r="52" spans="1:21" ht="30.75" customHeight="1">
      <c r="A52" s="48"/>
      <c r="B52" s="1246" t="s">
        <v>19</v>
      </c>
      <c r="C52" s="1247"/>
      <c r="D52" s="66"/>
      <c r="E52" s="1248" t="s">
        <v>20</v>
      </c>
      <c r="F52" s="1248"/>
      <c r="G52" s="1248"/>
      <c r="H52" s="1248"/>
      <c r="I52" s="1248"/>
      <c r="J52" s="1249"/>
      <c r="K52" s="63">
        <v>1519</v>
      </c>
      <c r="L52" s="64">
        <v>1431</v>
      </c>
      <c r="M52" s="64">
        <v>1440</v>
      </c>
      <c r="N52" s="64">
        <v>1377</v>
      </c>
      <c r="O52" s="65">
        <v>1325</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839</v>
      </c>
      <c r="L53" s="69">
        <v>889</v>
      </c>
      <c r="M53" s="69">
        <v>601</v>
      </c>
      <c r="N53" s="69">
        <v>681</v>
      </c>
      <c r="O53" s="70">
        <v>667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54" t="s">
        <v>25</v>
      </c>
      <c r="C57" s="1255"/>
      <c r="D57" s="1258" t="s">
        <v>26</v>
      </c>
      <c r="E57" s="1259"/>
      <c r="F57" s="1259"/>
      <c r="G57" s="1259"/>
      <c r="H57" s="1259"/>
      <c r="I57" s="1259"/>
      <c r="J57" s="1260"/>
      <c r="K57" s="82" t="s">
        <v>591</v>
      </c>
      <c r="L57" s="83" t="s">
        <v>591</v>
      </c>
      <c r="M57" s="83" t="s">
        <v>591</v>
      </c>
      <c r="N57" s="83" t="s">
        <v>591</v>
      </c>
      <c r="O57" s="84" t="s">
        <v>591</v>
      </c>
    </row>
    <row r="58" spans="1:21" ht="31.5" customHeight="1" thickBot="1">
      <c r="B58" s="1256"/>
      <c r="C58" s="1257"/>
      <c r="D58" s="1261" t="s">
        <v>27</v>
      </c>
      <c r="E58" s="1262"/>
      <c r="F58" s="1262"/>
      <c r="G58" s="1262"/>
      <c r="H58" s="1262"/>
      <c r="I58" s="1262"/>
      <c r="J58" s="1263"/>
      <c r="K58" s="85" t="s">
        <v>592</v>
      </c>
      <c r="L58" s="86" t="s">
        <v>591</v>
      </c>
      <c r="M58" s="86" t="s">
        <v>591</v>
      </c>
      <c r="N58" s="86" t="s">
        <v>591</v>
      </c>
      <c r="O58" s="87" t="s">
        <v>591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OxAE85F5enfjoIkPmA42p4HJ13sUHQDQMyLH4ZZIdmVO7EJdHngsHnojz3JLflI/sHTRA9RhF+xXK7r0zRENw==" saltValue="f2uGHhLZo84HhyffOBo2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84" t="s">
        <v>30</v>
      </c>
      <c r="C41" s="1285"/>
      <c r="D41" s="101"/>
      <c r="E41" s="1286" t="s">
        <v>31</v>
      </c>
      <c r="F41" s="1286"/>
      <c r="G41" s="1286"/>
      <c r="H41" s="1287"/>
      <c r="I41" s="102">
        <v>15457</v>
      </c>
      <c r="J41" s="103">
        <v>15496</v>
      </c>
      <c r="K41" s="103">
        <v>14998</v>
      </c>
      <c r="L41" s="103">
        <v>14587</v>
      </c>
      <c r="M41" s="104">
        <v>14004</v>
      </c>
    </row>
    <row r="42" spans="2:13" ht="27.75" customHeight="1">
      <c r="B42" s="1274"/>
      <c r="C42" s="1275"/>
      <c r="D42" s="105"/>
      <c r="E42" s="1278" t="s">
        <v>32</v>
      </c>
      <c r="F42" s="1278"/>
      <c r="G42" s="1278"/>
      <c r="H42" s="1279"/>
      <c r="I42" s="106">
        <v>101</v>
      </c>
      <c r="J42" s="107" t="s">
        <v>509</v>
      </c>
      <c r="K42" s="107" t="s">
        <v>509</v>
      </c>
      <c r="L42" s="107" t="s">
        <v>509</v>
      </c>
      <c r="M42" s="108" t="s">
        <v>509</v>
      </c>
    </row>
    <row r="43" spans="2:13" ht="27.75" customHeight="1">
      <c r="B43" s="1274"/>
      <c r="C43" s="1275"/>
      <c r="D43" s="105"/>
      <c r="E43" s="1278" t="s">
        <v>33</v>
      </c>
      <c r="F43" s="1278"/>
      <c r="G43" s="1278"/>
      <c r="H43" s="1279"/>
      <c r="I43" s="106">
        <v>25</v>
      </c>
      <c r="J43" s="107">
        <v>15</v>
      </c>
      <c r="K43" s="107">
        <v>16</v>
      </c>
      <c r="L43" s="107">
        <v>17</v>
      </c>
      <c r="M43" s="108">
        <v>18</v>
      </c>
    </row>
    <row r="44" spans="2:13" ht="27.75" customHeight="1">
      <c r="B44" s="1274"/>
      <c r="C44" s="1275"/>
      <c r="D44" s="105"/>
      <c r="E44" s="1278" t="s">
        <v>34</v>
      </c>
      <c r="F44" s="1278"/>
      <c r="G44" s="1278"/>
      <c r="H44" s="1279"/>
      <c r="I44" s="106">
        <v>4994</v>
      </c>
      <c r="J44" s="107">
        <v>4463</v>
      </c>
      <c r="K44" s="107">
        <v>3408</v>
      </c>
      <c r="L44" s="107">
        <v>2618</v>
      </c>
      <c r="M44" s="108">
        <v>1950</v>
      </c>
    </row>
    <row r="45" spans="2:13" ht="27.75" customHeight="1">
      <c r="B45" s="1274"/>
      <c r="C45" s="1275"/>
      <c r="D45" s="105"/>
      <c r="E45" s="1278" t="s">
        <v>35</v>
      </c>
      <c r="F45" s="1278"/>
      <c r="G45" s="1278"/>
      <c r="H45" s="1279"/>
      <c r="I45" s="106">
        <v>2645</v>
      </c>
      <c r="J45" s="107">
        <v>2536</v>
      </c>
      <c r="K45" s="107">
        <v>2467</v>
      </c>
      <c r="L45" s="107">
        <v>2560</v>
      </c>
      <c r="M45" s="108">
        <v>2468</v>
      </c>
    </row>
    <row r="46" spans="2:13" ht="27.75" customHeight="1">
      <c r="B46" s="1274"/>
      <c r="C46" s="1275"/>
      <c r="D46" s="109"/>
      <c r="E46" s="1278" t="s">
        <v>36</v>
      </c>
      <c r="F46" s="1278"/>
      <c r="G46" s="1278"/>
      <c r="H46" s="1279"/>
      <c r="I46" s="106" t="s">
        <v>509</v>
      </c>
      <c r="J46" s="107">
        <v>6</v>
      </c>
      <c r="K46" s="107" t="s">
        <v>509</v>
      </c>
      <c r="L46" s="107">
        <v>1</v>
      </c>
      <c r="M46" s="108" t="s">
        <v>509</v>
      </c>
    </row>
    <row r="47" spans="2:13" ht="27.75" customHeight="1">
      <c r="B47" s="1274"/>
      <c r="C47" s="1275"/>
      <c r="D47" s="110"/>
      <c r="E47" s="1288" t="s">
        <v>37</v>
      </c>
      <c r="F47" s="1289"/>
      <c r="G47" s="1289"/>
      <c r="H47" s="1290"/>
      <c r="I47" s="106" t="s">
        <v>509</v>
      </c>
      <c r="J47" s="107" t="s">
        <v>509</v>
      </c>
      <c r="K47" s="107" t="s">
        <v>509</v>
      </c>
      <c r="L47" s="107" t="s">
        <v>509</v>
      </c>
      <c r="M47" s="108" t="s">
        <v>509</v>
      </c>
    </row>
    <row r="48" spans="2:13" ht="27.75" customHeight="1">
      <c r="B48" s="1274"/>
      <c r="C48" s="1275"/>
      <c r="D48" s="105"/>
      <c r="E48" s="1278" t="s">
        <v>38</v>
      </c>
      <c r="F48" s="1278"/>
      <c r="G48" s="1278"/>
      <c r="H48" s="1279"/>
      <c r="I48" s="106" t="s">
        <v>509</v>
      </c>
      <c r="J48" s="107" t="s">
        <v>509</v>
      </c>
      <c r="K48" s="107" t="s">
        <v>509</v>
      </c>
      <c r="L48" s="107" t="s">
        <v>509</v>
      </c>
      <c r="M48" s="108" t="s">
        <v>509</v>
      </c>
    </row>
    <row r="49" spans="2:13" ht="27.75" customHeight="1">
      <c r="B49" s="1276"/>
      <c r="C49" s="1277"/>
      <c r="D49" s="105"/>
      <c r="E49" s="1278" t="s">
        <v>39</v>
      </c>
      <c r="F49" s="1278"/>
      <c r="G49" s="1278"/>
      <c r="H49" s="1279"/>
      <c r="I49" s="106" t="s">
        <v>509</v>
      </c>
      <c r="J49" s="107" t="s">
        <v>509</v>
      </c>
      <c r="K49" s="107" t="s">
        <v>509</v>
      </c>
      <c r="L49" s="107" t="s">
        <v>509</v>
      </c>
      <c r="M49" s="108" t="s">
        <v>509</v>
      </c>
    </row>
    <row r="50" spans="2:13" ht="27.75" customHeight="1">
      <c r="B50" s="1272" t="s">
        <v>40</v>
      </c>
      <c r="C50" s="1273"/>
      <c r="D50" s="111"/>
      <c r="E50" s="1278" t="s">
        <v>41</v>
      </c>
      <c r="F50" s="1278"/>
      <c r="G50" s="1278"/>
      <c r="H50" s="1279"/>
      <c r="I50" s="106">
        <v>1927</v>
      </c>
      <c r="J50" s="107">
        <v>1472</v>
      </c>
      <c r="K50" s="107">
        <v>2521</v>
      </c>
      <c r="L50" s="107">
        <v>1804</v>
      </c>
      <c r="M50" s="108">
        <v>2137</v>
      </c>
    </row>
    <row r="51" spans="2:13" ht="27.75" customHeight="1">
      <c r="B51" s="1274"/>
      <c r="C51" s="1275"/>
      <c r="D51" s="105"/>
      <c r="E51" s="1278" t="s">
        <v>42</v>
      </c>
      <c r="F51" s="1278"/>
      <c r="G51" s="1278"/>
      <c r="H51" s="1279"/>
      <c r="I51" s="106">
        <v>2842</v>
      </c>
      <c r="J51" s="107">
        <v>2573</v>
      </c>
      <c r="K51" s="107">
        <v>2142</v>
      </c>
      <c r="L51" s="107">
        <v>1788</v>
      </c>
      <c r="M51" s="108">
        <v>1443</v>
      </c>
    </row>
    <row r="52" spans="2:13" ht="27.75" customHeight="1">
      <c r="B52" s="1276"/>
      <c r="C52" s="1277"/>
      <c r="D52" s="105"/>
      <c r="E52" s="1278" t="s">
        <v>43</v>
      </c>
      <c r="F52" s="1278"/>
      <c r="G52" s="1278"/>
      <c r="H52" s="1279"/>
      <c r="I52" s="106">
        <v>11440</v>
      </c>
      <c r="J52" s="107">
        <v>11632</v>
      </c>
      <c r="K52" s="107">
        <v>11404</v>
      </c>
      <c r="L52" s="107">
        <v>11353</v>
      </c>
      <c r="M52" s="108">
        <v>11130</v>
      </c>
    </row>
    <row r="53" spans="2:13" ht="27.75" customHeight="1" thickBot="1">
      <c r="B53" s="1280" t="s">
        <v>44</v>
      </c>
      <c r="C53" s="1281"/>
      <c r="D53" s="112"/>
      <c r="E53" s="1282" t="s">
        <v>45</v>
      </c>
      <c r="F53" s="1282"/>
      <c r="G53" s="1282"/>
      <c r="H53" s="1283"/>
      <c r="I53" s="113">
        <v>7014</v>
      </c>
      <c r="J53" s="114">
        <v>6838</v>
      </c>
      <c r="K53" s="114">
        <v>4822</v>
      </c>
      <c r="L53" s="114">
        <v>4838</v>
      </c>
      <c r="M53" s="115">
        <v>3730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Uwv7nP936jI4BbgqrkC3SAMOeYBODVz48alS085tFEiZurpnl8i5LqEJHS49V36ZsiKhiEHDR6iiHM2EZ667Q==" saltValue="696qTEYI6s1EsATUBd2/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99" t="s">
        <v>48</v>
      </c>
      <c r="D55" s="1299"/>
      <c r="E55" s="1300"/>
      <c r="F55" s="127">
        <v>1100</v>
      </c>
      <c r="G55" s="127">
        <v>1101</v>
      </c>
      <c r="H55" s="128">
        <v>900</v>
      </c>
    </row>
    <row r="56" spans="2:8" ht="52.5" customHeight="1">
      <c r="B56" s="129"/>
      <c r="C56" s="1301" t="s">
        <v>49</v>
      </c>
      <c r="D56" s="1301"/>
      <c r="E56" s="1302"/>
      <c r="F56" s="130">
        <v>576</v>
      </c>
      <c r="G56" s="130">
        <v>395</v>
      </c>
      <c r="H56" s="131">
        <v>410</v>
      </c>
    </row>
    <row r="57" spans="2:8" ht="53.25" customHeight="1">
      <c r="B57" s="129"/>
      <c r="C57" s="1303" t="s">
        <v>50</v>
      </c>
      <c r="D57" s="1303"/>
      <c r="E57" s="1304"/>
      <c r="F57" s="132">
        <v>825</v>
      </c>
      <c r="G57" s="132">
        <v>712</v>
      </c>
      <c r="H57" s="133">
        <v>557</v>
      </c>
    </row>
    <row r="58" spans="2:8" ht="45.75" customHeight="1">
      <c r="B58" s="134"/>
      <c r="C58" s="1291" t="s">
        <v>586</v>
      </c>
      <c r="D58" s="1292"/>
      <c r="E58" s="1293"/>
      <c r="F58" s="135">
        <v>148</v>
      </c>
      <c r="G58" s="135">
        <v>128</v>
      </c>
      <c r="H58" s="136">
        <v>217</v>
      </c>
    </row>
    <row r="59" spans="2:8" ht="45.75" customHeight="1">
      <c r="B59" s="134"/>
      <c r="C59" s="1291" t="s">
        <v>587</v>
      </c>
      <c r="D59" s="1292"/>
      <c r="E59" s="1293"/>
      <c r="F59" s="135">
        <v>148</v>
      </c>
      <c r="G59" s="135">
        <v>138</v>
      </c>
      <c r="H59" s="136">
        <v>129</v>
      </c>
    </row>
    <row r="60" spans="2:8" ht="45.75" customHeight="1">
      <c r="B60" s="134"/>
      <c r="C60" s="1291" t="s">
        <v>588</v>
      </c>
      <c r="D60" s="1292"/>
      <c r="E60" s="1293"/>
      <c r="F60" s="135">
        <v>38</v>
      </c>
      <c r="G60" s="135">
        <v>65</v>
      </c>
      <c r="H60" s="136">
        <v>72</v>
      </c>
    </row>
    <row r="61" spans="2:8" ht="45.75" customHeight="1">
      <c r="B61" s="134"/>
      <c r="C61" s="1291" t="s">
        <v>589</v>
      </c>
      <c r="D61" s="1292"/>
      <c r="E61" s="1293"/>
      <c r="F61" s="135">
        <v>310</v>
      </c>
      <c r="G61" s="135">
        <v>295</v>
      </c>
      <c r="H61" s="136">
        <v>57</v>
      </c>
    </row>
    <row r="62" spans="2:8" ht="45.75" customHeight="1" thickBot="1">
      <c r="B62" s="137"/>
      <c r="C62" s="1294" t="s">
        <v>590</v>
      </c>
      <c r="D62" s="1295"/>
      <c r="E62" s="1296"/>
      <c r="F62" s="138">
        <v>35</v>
      </c>
      <c r="G62" s="138">
        <v>35</v>
      </c>
      <c r="H62" s="139">
        <v>35</v>
      </c>
    </row>
    <row r="63" spans="2:8" ht="52.5" customHeight="1" thickBot="1">
      <c r="B63" s="140"/>
      <c r="C63" s="1297" t="s">
        <v>51</v>
      </c>
      <c r="D63" s="1297"/>
      <c r="E63" s="1298"/>
      <c r="F63" s="141">
        <v>2502</v>
      </c>
      <c r="G63" s="141">
        <v>2208</v>
      </c>
      <c r="H63" s="142">
        <v>1867</v>
      </c>
    </row>
    <row r="64" spans="2:8" ht="15" customHeight="1"/>
    <row r="65" ht="0" hidden="1" customHeight="1"/>
    <row r="66" ht="0" hidden="1" customHeight="1"/>
  </sheetData>
  <sheetProtection algorithmName="SHA-512" hashValue="wF9bOW6KlIrxRMyzlClFmcyyId69MGBE8EQ63sUQCCiF89R3z6Amp3gANrg3XRZQ6FSsNxCWxR8+gUC9cjjApQ==" saltValue="8lRWRIYrrRF1cmEIQIr9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599</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c r="B44" s="394"/>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c r="B45" s="394"/>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c r="B46" s="394"/>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c r="B47" s="394"/>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600</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601</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109</v>
      </c>
      <c r="BY51" s="1305"/>
      <c r="BZ51" s="1305"/>
      <c r="CA51" s="1305"/>
      <c r="CB51" s="1305"/>
      <c r="CC51" s="1305"/>
      <c r="CD51" s="1305"/>
      <c r="CE51" s="1305"/>
      <c r="CF51" s="1305">
        <v>78.099999999999994</v>
      </c>
      <c r="CG51" s="1305"/>
      <c r="CH51" s="1305"/>
      <c r="CI51" s="1305"/>
      <c r="CJ51" s="1305"/>
      <c r="CK51" s="1305"/>
      <c r="CL51" s="1305"/>
      <c r="CM51" s="1305"/>
      <c r="CN51" s="1305">
        <v>78.7</v>
      </c>
      <c r="CO51" s="1305"/>
      <c r="CP51" s="1305"/>
      <c r="CQ51" s="1305"/>
      <c r="CR51" s="1305"/>
      <c r="CS51" s="1305"/>
      <c r="CT51" s="1305"/>
      <c r="CU51" s="1305"/>
      <c r="CV51" s="1305">
        <v>60.2</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56.5</v>
      </c>
      <c r="BY53" s="1305"/>
      <c r="BZ53" s="1305"/>
      <c r="CA53" s="1305"/>
      <c r="CB53" s="1305"/>
      <c r="CC53" s="1305"/>
      <c r="CD53" s="1305"/>
      <c r="CE53" s="1305"/>
      <c r="CF53" s="1305">
        <v>57.1</v>
      </c>
      <c r="CG53" s="1305"/>
      <c r="CH53" s="1305"/>
      <c r="CI53" s="1305"/>
      <c r="CJ53" s="1305"/>
      <c r="CK53" s="1305"/>
      <c r="CL53" s="1305"/>
      <c r="CM53" s="1305"/>
      <c r="CN53" s="1305">
        <v>54.6</v>
      </c>
      <c r="CO53" s="1305"/>
      <c r="CP53" s="1305"/>
      <c r="CQ53" s="1305"/>
      <c r="CR53" s="1305"/>
      <c r="CS53" s="1305"/>
      <c r="CT53" s="1305"/>
      <c r="CU53" s="1305"/>
      <c r="CV53" s="1305">
        <v>55.8</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56.8</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605</v>
      </c>
    </row>
    <row r="64" spans="1:109">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600</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c r="B73" s="394"/>
      <c r="G73" s="1313"/>
      <c r="H73" s="1313"/>
      <c r="I73" s="1313"/>
      <c r="J73" s="1313"/>
      <c r="K73" s="1309"/>
      <c r="L73" s="1309"/>
      <c r="M73" s="1309"/>
      <c r="N73" s="1309"/>
      <c r="AM73" s="403"/>
      <c r="AN73" s="1308" t="s">
        <v>601</v>
      </c>
      <c r="AO73" s="1308"/>
      <c r="AP73" s="1308"/>
      <c r="AQ73" s="1308"/>
      <c r="AR73" s="1308"/>
      <c r="AS73" s="1308"/>
      <c r="AT73" s="1308"/>
      <c r="AU73" s="1308"/>
      <c r="AV73" s="1308"/>
      <c r="AW73" s="1308"/>
      <c r="AX73" s="1308"/>
      <c r="AY73" s="1308"/>
      <c r="AZ73" s="1308"/>
      <c r="BA73" s="1308"/>
      <c r="BB73" s="1308" t="s">
        <v>602</v>
      </c>
      <c r="BC73" s="1308"/>
      <c r="BD73" s="1308"/>
      <c r="BE73" s="1308"/>
      <c r="BF73" s="1308"/>
      <c r="BG73" s="1308"/>
      <c r="BH73" s="1308"/>
      <c r="BI73" s="1308"/>
      <c r="BJ73" s="1308"/>
      <c r="BK73" s="1308"/>
      <c r="BL73" s="1308"/>
      <c r="BM73" s="1308"/>
      <c r="BN73" s="1308"/>
      <c r="BO73" s="1308"/>
      <c r="BP73" s="1305">
        <v>114.8</v>
      </c>
      <c r="BQ73" s="1305"/>
      <c r="BR73" s="1305"/>
      <c r="BS73" s="1305"/>
      <c r="BT73" s="1305"/>
      <c r="BU73" s="1305"/>
      <c r="BV73" s="1305"/>
      <c r="BW73" s="1305"/>
      <c r="BX73" s="1305">
        <v>109</v>
      </c>
      <c r="BY73" s="1305"/>
      <c r="BZ73" s="1305"/>
      <c r="CA73" s="1305"/>
      <c r="CB73" s="1305"/>
      <c r="CC73" s="1305"/>
      <c r="CD73" s="1305"/>
      <c r="CE73" s="1305"/>
      <c r="CF73" s="1305">
        <v>78.099999999999994</v>
      </c>
      <c r="CG73" s="1305"/>
      <c r="CH73" s="1305"/>
      <c r="CI73" s="1305"/>
      <c r="CJ73" s="1305"/>
      <c r="CK73" s="1305"/>
      <c r="CL73" s="1305"/>
      <c r="CM73" s="1305"/>
      <c r="CN73" s="1305">
        <v>78.7</v>
      </c>
      <c r="CO73" s="1305"/>
      <c r="CP73" s="1305"/>
      <c r="CQ73" s="1305"/>
      <c r="CR73" s="1305"/>
      <c r="CS73" s="1305"/>
      <c r="CT73" s="1305"/>
      <c r="CU73" s="1305"/>
      <c r="CV73" s="1305">
        <v>60.2</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15.4</v>
      </c>
      <c r="BQ75" s="1305"/>
      <c r="BR75" s="1305"/>
      <c r="BS75" s="1305"/>
      <c r="BT75" s="1305"/>
      <c r="BU75" s="1305"/>
      <c r="BV75" s="1305"/>
      <c r="BW75" s="1305"/>
      <c r="BX75" s="1305">
        <v>14.4</v>
      </c>
      <c r="BY75" s="1305"/>
      <c r="BZ75" s="1305"/>
      <c r="CA75" s="1305"/>
      <c r="CB75" s="1305"/>
      <c r="CC75" s="1305"/>
      <c r="CD75" s="1305"/>
      <c r="CE75" s="1305"/>
      <c r="CF75" s="1305">
        <v>12.5</v>
      </c>
      <c r="CG75" s="1305"/>
      <c r="CH75" s="1305"/>
      <c r="CI75" s="1305"/>
      <c r="CJ75" s="1305"/>
      <c r="CK75" s="1305"/>
      <c r="CL75" s="1305"/>
      <c r="CM75" s="1305"/>
      <c r="CN75" s="1305">
        <v>11.6</v>
      </c>
      <c r="CO75" s="1305"/>
      <c r="CP75" s="1305"/>
      <c r="CQ75" s="1305"/>
      <c r="CR75" s="1305"/>
      <c r="CS75" s="1305"/>
      <c r="CT75" s="1305"/>
      <c r="CU75" s="1305"/>
      <c r="CV75" s="1305">
        <v>10.5</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604</v>
      </c>
      <c r="AO77" s="1310"/>
      <c r="AP77" s="1310"/>
      <c r="AQ77" s="1310"/>
      <c r="AR77" s="1310"/>
      <c r="AS77" s="1310"/>
      <c r="AT77" s="1310"/>
      <c r="AU77" s="1310"/>
      <c r="AV77" s="1310"/>
      <c r="AW77" s="1310"/>
      <c r="AX77" s="1310"/>
      <c r="AY77" s="1310"/>
      <c r="AZ77" s="1310"/>
      <c r="BA77" s="1310"/>
      <c r="BB77" s="1308" t="s">
        <v>602</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607</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DFPn9+eOFZeSmp8ARuIm9nlCl8qSZc416jZ/+EKgxMxz/XUN/qqSwrYfyFzhxA+xDdJkM9ahVJSXjOzmeho3A==" saltValue="EBr+F5ZEU3fFCnDhXoW7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Tag/BA4U+6M0W8d+ImMkp8pLp2iKoFG15ypKrmqLr9aQChfZR9jQDOSJE0WFw77lJPB3g0ALdiyhuDtcDlZFA==" saltValue="7y5aTigMPJ1jDLOj+C78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5KmYYVJFowdWYCRX4thQZfaR5gU5z+FyQiqIxAjM94k/uDySFAtFhDa8KiaLngUBMxtIDL+TjvzGn9id48jQ==" saltValue="cvX3ANorVwrp5gx7Qfgs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65665</v>
      </c>
      <c r="E3" s="161"/>
      <c r="F3" s="162">
        <v>106614</v>
      </c>
      <c r="G3" s="163"/>
      <c r="H3" s="164"/>
    </row>
    <row r="4" spans="1:8">
      <c r="A4" s="165"/>
      <c r="B4" s="166"/>
      <c r="C4" s="167"/>
      <c r="D4" s="168">
        <v>26343</v>
      </c>
      <c r="E4" s="169"/>
      <c r="F4" s="170">
        <v>45545</v>
      </c>
      <c r="G4" s="171"/>
      <c r="H4" s="172"/>
    </row>
    <row r="5" spans="1:8">
      <c r="A5" s="153" t="s">
        <v>542</v>
      </c>
      <c r="B5" s="158"/>
      <c r="C5" s="159"/>
      <c r="D5" s="160">
        <v>46655</v>
      </c>
      <c r="E5" s="161"/>
      <c r="F5" s="162">
        <v>81768</v>
      </c>
      <c r="G5" s="163"/>
      <c r="H5" s="164"/>
    </row>
    <row r="6" spans="1:8">
      <c r="A6" s="165"/>
      <c r="B6" s="166"/>
      <c r="C6" s="167"/>
      <c r="D6" s="168">
        <v>22873</v>
      </c>
      <c r="E6" s="169"/>
      <c r="F6" s="170">
        <v>37917</v>
      </c>
      <c r="G6" s="171"/>
      <c r="H6" s="172"/>
    </row>
    <row r="7" spans="1:8">
      <c r="A7" s="153" t="s">
        <v>543</v>
      </c>
      <c r="B7" s="158"/>
      <c r="C7" s="159"/>
      <c r="D7" s="160">
        <v>38489</v>
      </c>
      <c r="E7" s="161"/>
      <c r="F7" s="162">
        <v>65876</v>
      </c>
      <c r="G7" s="163"/>
      <c r="H7" s="164"/>
    </row>
    <row r="8" spans="1:8">
      <c r="A8" s="165"/>
      <c r="B8" s="166"/>
      <c r="C8" s="167"/>
      <c r="D8" s="168">
        <v>26790</v>
      </c>
      <c r="E8" s="169"/>
      <c r="F8" s="170">
        <v>36484</v>
      </c>
      <c r="G8" s="171"/>
      <c r="H8" s="172"/>
    </row>
    <row r="9" spans="1:8">
      <c r="A9" s="153" t="s">
        <v>544</v>
      </c>
      <c r="B9" s="158"/>
      <c r="C9" s="159"/>
      <c r="D9" s="160">
        <v>24629</v>
      </c>
      <c r="E9" s="161"/>
      <c r="F9" s="162">
        <v>68468</v>
      </c>
      <c r="G9" s="163"/>
      <c r="H9" s="164"/>
    </row>
    <row r="10" spans="1:8">
      <c r="A10" s="165"/>
      <c r="B10" s="166"/>
      <c r="C10" s="167"/>
      <c r="D10" s="168">
        <v>10980</v>
      </c>
      <c r="E10" s="169"/>
      <c r="F10" s="170">
        <v>34140</v>
      </c>
      <c r="G10" s="171"/>
      <c r="H10" s="172"/>
    </row>
    <row r="11" spans="1:8">
      <c r="A11" s="153" t="s">
        <v>545</v>
      </c>
      <c r="B11" s="158"/>
      <c r="C11" s="159"/>
      <c r="D11" s="160">
        <v>36049</v>
      </c>
      <c r="E11" s="161"/>
      <c r="F11" s="162">
        <v>69729</v>
      </c>
      <c r="G11" s="163"/>
      <c r="H11" s="164"/>
    </row>
    <row r="12" spans="1:8">
      <c r="A12" s="165"/>
      <c r="B12" s="166"/>
      <c r="C12" s="173"/>
      <c r="D12" s="168">
        <v>14879</v>
      </c>
      <c r="E12" s="169"/>
      <c r="F12" s="170">
        <v>38908</v>
      </c>
      <c r="G12" s="171"/>
      <c r="H12" s="172"/>
    </row>
    <row r="13" spans="1:8">
      <c r="A13" s="153"/>
      <c r="B13" s="158"/>
      <c r="C13" s="174"/>
      <c r="D13" s="175">
        <v>42297</v>
      </c>
      <c r="E13" s="176"/>
      <c r="F13" s="177">
        <v>78491</v>
      </c>
      <c r="G13" s="178"/>
      <c r="H13" s="164"/>
    </row>
    <row r="14" spans="1:8">
      <c r="A14" s="165"/>
      <c r="B14" s="166"/>
      <c r="C14" s="167"/>
      <c r="D14" s="168">
        <v>20373</v>
      </c>
      <c r="E14" s="169"/>
      <c r="F14" s="170">
        <v>38599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7.43</v>
      </c>
      <c r="C19" s="179">
        <f>ROUND(VALUE(SUBSTITUTE(実質収支比率等に係る経年分析!G$48,"▲","-")),2)</f>
        <v>9.64</v>
      </c>
      <c r="D19" s="179">
        <f>ROUND(VALUE(SUBSTITUTE(実質収支比率等に係る経年分析!H$48,"▲","-")),2)</f>
        <v>8.6</v>
      </c>
      <c r="E19" s="179">
        <f>ROUND(VALUE(SUBSTITUTE(実質収支比率等に係る経年分析!I$48,"▲","-")),2)</f>
        <v>7.08</v>
      </c>
      <c r="F19" s="179">
        <f>ROUND(VALUE(SUBSTITUTE(実質収支比率等に係る経年分析!J$48,"▲","-")),2)</f>
        <v>6.43</v>
      </c>
    </row>
    <row r="20" spans="1:11">
      <c r="A20" s="179" t="s">
        <v>55</v>
      </c>
      <c r="B20" s="179">
        <f>ROUND(VALUE(SUBSTITUTE(実質収支比率等に係る経年分析!F$47,"▲","-")),2)</f>
        <v>11.52</v>
      </c>
      <c r="C20" s="179">
        <f>ROUND(VALUE(SUBSTITUTE(実質収支比率等に係る経年分析!G$47,"▲","-")),2)</f>
        <v>14.34</v>
      </c>
      <c r="D20" s="179">
        <f>ROUND(VALUE(SUBSTITUTE(実質収支比率等に係る経年分析!H$47,"▲","-")),2)</f>
        <v>15.19</v>
      </c>
      <c r="E20" s="179">
        <f>ROUND(VALUE(SUBSTITUTE(実質収支比率等に係る経年分析!I$47,"▲","-")),2)</f>
        <v>15.25</v>
      </c>
      <c r="F20" s="179">
        <f>ROUND(VALUE(SUBSTITUTE(実質収支比率等に係る経年分析!J$47,"▲","-")),2)</f>
        <v>12.42</v>
      </c>
    </row>
    <row r="21" spans="1:11">
      <c r="A21" s="179" t="s">
        <v>56</v>
      </c>
      <c r="B21" s="179">
        <f>IF(ISNUMBER(VALUE(SUBSTITUTE(実質収支比率等に係る経年分析!F$49,"▲","-"))),ROUND(VALUE(SUBSTITUTE(実質収支比率等に係る経年分析!F$49,"▲","-")),2),NA())</f>
        <v>-0.13</v>
      </c>
      <c r="C21" s="179">
        <f>IF(ISNUMBER(VALUE(SUBSTITUTE(実質収支比率等に係る経年分析!G$49,"▲","-"))),ROUND(VALUE(SUBSTITUTE(実質収支比率等に係る経年分析!G$49,"▲","-")),2),NA())</f>
        <v>5.25</v>
      </c>
      <c r="D21" s="179">
        <f>IF(ISNUMBER(VALUE(SUBSTITUTE(実質収支比率等に係る経年分析!H$49,"▲","-"))),ROUND(VALUE(SUBSTITUTE(実質収支比率等に係る経年分析!H$49,"▲","-")),2),NA())</f>
        <v>-0.5</v>
      </c>
      <c r="E21" s="179">
        <f>IF(ISNUMBER(VALUE(SUBSTITUTE(実質収支比率等に係る経年分析!I$49,"▲","-"))),ROUND(VALUE(SUBSTITUTE(実質収支比率等に係る経年分析!I$49,"▲","-")),2),NA())</f>
        <v>-1.53</v>
      </c>
      <c r="F21" s="179">
        <f>IF(ISNUMBER(VALUE(SUBSTITUTE(実質収支比率等に係る経年分析!J$49,"▲","-"))),ROUND(VALUE(SUBSTITUTE(実質収支比率等に係る経年分析!J$49,"▲","-")),2),NA())</f>
        <v>-3.4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高萩市後期高齢者医療事業特別会計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高萩市霊園事業特別会計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c r="A32" s="180" t="str">
        <f>IF(連結実質赤字比率に係る赤字・黒字の構成分析!C$38="",NA(),連結実質赤字比率に係る赤字・黒字の構成分析!C$38)</f>
        <v>高萩市国民健康保険事業特別会計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0.36</v>
      </c>
    </row>
    <row r="33" spans="1:16">
      <c r="A33" s="180" t="str">
        <f>IF(連結実質赤字比率に係る赤字・黒字の構成分析!C$37="",NA(),連結実質赤字比率に係る赤字・黒字の構成分析!C$37)</f>
        <v>高萩市介護保険事業特別会計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1.56</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9.6300000000000008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6.29</v>
      </c>
    </row>
    <row r="35" spans="1:16">
      <c r="A35" s="180" t="str">
        <f>IF(連結実質赤字比率に係る赤字・黒字の構成分析!C$35="",NA(),連結実質赤字比率に係る赤字・黒字の構成分析!C$35)</f>
        <v>高萩市工業用水道事業会計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6.83</v>
      </c>
    </row>
    <row r="36" spans="1:16">
      <c r="A36" s="180" t="str">
        <f>IF(連結実質赤字比率に係る赤字・黒字の構成分析!C$34="",NA(),連結実質赤字比率に係る赤字・黒字の構成分析!C$34)</f>
        <v>高萩市水道事業会計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9.76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1519</v>
      </c>
      <c r="E42" s="181"/>
      <c r="F42" s="181"/>
      <c r="G42" s="181">
        <f>'実質公債費比率（分子）の構造'!L$52</f>
        <v>1431</v>
      </c>
      <c r="H42" s="181"/>
      <c r="I42" s="181"/>
      <c r="J42" s="181">
        <f>'実質公債費比率（分子）の構造'!M$52</f>
        <v>1440</v>
      </c>
      <c r="K42" s="181"/>
      <c r="L42" s="181"/>
      <c r="M42" s="181">
        <f>'実質公債費比率（分子）の構造'!N$52</f>
        <v>1377</v>
      </c>
      <c r="N42" s="181"/>
      <c r="O42" s="181"/>
      <c r="P42" s="181">
        <f>'実質公債費比率（分子）の構造'!O$52</f>
        <v>1325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652</v>
      </c>
      <c r="C45" s="181"/>
      <c r="D45" s="181"/>
      <c r="E45" s="181">
        <f>'実質公債費比率（分子）の構造'!L$49</f>
        <v>636</v>
      </c>
      <c r="F45" s="181"/>
      <c r="G45" s="181"/>
      <c r="H45" s="181">
        <f>'実質公債費比率（分子）の構造'!M$49</f>
        <v>373</v>
      </c>
      <c r="I45" s="181"/>
      <c r="J45" s="181"/>
      <c r="K45" s="181">
        <f>'実質公債費比率（分子）の構造'!N$49</f>
        <v>347</v>
      </c>
      <c r="L45" s="181"/>
      <c r="M45" s="181"/>
      <c r="N45" s="181">
        <f>'実質公債費比率（分子）の構造'!O$49</f>
        <v>333</v>
      </c>
      <c r="O45" s="181"/>
      <c r="P45" s="181"/>
    </row>
    <row r="46" spans="1:16">
      <c r="A46" s="181" t="s">
        <v>67</v>
      </c>
      <c r="B46" s="181">
        <f>'実質公債費比率（分子）の構造'!K$48</f>
        <v>2</v>
      </c>
      <c r="C46" s="181"/>
      <c r="D46" s="181"/>
      <c r="E46" s="181">
        <f>'実質公債費比率（分子）の構造'!L$48</f>
        <v>2</v>
      </c>
      <c r="F46" s="181"/>
      <c r="G46" s="181"/>
      <c r="H46" s="181">
        <f>'実質公債費比率（分子）の構造'!M$48</f>
        <v>3</v>
      </c>
      <c r="I46" s="181"/>
      <c r="J46" s="181"/>
      <c r="K46" s="181">
        <f>'実質公債費比率（分子）の構造'!N$48</f>
        <v>2</v>
      </c>
      <c r="L46" s="181"/>
      <c r="M46" s="181"/>
      <c r="N46" s="181">
        <f>'実質公債費比率（分子）の構造'!O$48</f>
        <v>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1704</v>
      </c>
      <c r="C49" s="181"/>
      <c r="D49" s="181"/>
      <c r="E49" s="181">
        <f>'実質公債費比率（分子）の構造'!L$45</f>
        <v>1682</v>
      </c>
      <c r="F49" s="181"/>
      <c r="G49" s="181"/>
      <c r="H49" s="181">
        <f>'実質公債費比率（分子）の構造'!M$45</f>
        <v>1665</v>
      </c>
      <c r="I49" s="181"/>
      <c r="J49" s="181"/>
      <c r="K49" s="181">
        <f>'実質公債費比率（分子）の構造'!N$45</f>
        <v>1709</v>
      </c>
      <c r="L49" s="181"/>
      <c r="M49" s="181"/>
      <c r="N49" s="181">
        <f>'実質公債費比率（分子）の構造'!O$45</f>
        <v>1657</v>
      </c>
      <c r="O49" s="181"/>
      <c r="P49" s="181"/>
    </row>
    <row r="50" spans="1:16">
      <c r="A50" s="181" t="s">
        <v>71</v>
      </c>
      <c r="B50" s="181" t="e">
        <f>NA()</f>
        <v>#N/A</v>
      </c>
      <c r="C50" s="181">
        <f>IF(ISNUMBER('実質公債費比率（分子）の構造'!K$53),'実質公債費比率（分子）の構造'!K$53,NA())</f>
        <v>839</v>
      </c>
      <c r="D50" s="181" t="e">
        <f>NA()</f>
        <v>#N/A</v>
      </c>
      <c r="E50" s="181" t="e">
        <f>NA()</f>
        <v>#N/A</v>
      </c>
      <c r="F50" s="181">
        <f>IF(ISNUMBER('実質公債費比率（分子）の構造'!L$53),'実質公債費比率（分子）の構造'!L$53,NA())</f>
        <v>889</v>
      </c>
      <c r="G50" s="181" t="e">
        <f>NA()</f>
        <v>#N/A</v>
      </c>
      <c r="H50" s="181" t="e">
        <f>NA()</f>
        <v>#N/A</v>
      </c>
      <c r="I50" s="181">
        <f>IF(ISNUMBER('実質公債費比率（分子）の構造'!M$53),'実質公債費比率（分子）の構造'!M$53,NA())</f>
        <v>601</v>
      </c>
      <c r="J50" s="181" t="e">
        <f>NA()</f>
        <v>#N/A</v>
      </c>
      <c r="K50" s="181" t="e">
        <f>NA()</f>
        <v>#N/A</v>
      </c>
      <c r="L50" s="181">
        <f>IF(ISNUMBER('実質公債費比率（分子）の構造'!N$53),'実質公債費比率（分子）の構造'!N$53,NA())</f>
        <v>681</v>
      </c>
      <c r="M50" s="181" t="e">
        <f>NA()</f>
        <v>#N/A</v>
      </c>
      <c r="N50" s="181" t="e">
        <f>NA()</f>
        <v>#N/A</v>
      </c>
      <c r="O50" s="181">
        <f>IF(ISNUMBER('実質公債費比率（分子）の構造'!O$53),'実質公債費比率（分子）の構造'!O$53,NA())</f>
        <v>667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11440</v>
      </c>
      <c r="E56" s="180"/>
      <c r="F56" s="180"/>
      <c r="G56" s="180">
        <f>'将来負担比率（分子）の構造'!J$52</f>
        <v>11632</v>
      </c>
      <c r="H56" s="180"/>
      <c r="I56" s="180"/>
      <c r="J56" s="180">
        <f>'将来負担比率（分子）の構造'!K$52</f>
        <v>11404</v>
      </c>
      <c r="K56" s="180"/>
      <c r="L56" s="180"/>
      <c r="M56" s="180">
        <f>'将来負担比率（分子）の構造'!L$52</f>
        <v>11353</v>
      </c>
      <c r="N56" s="180"/>
      <c r="O56" s="180"/>
      <c r="P56" s="180">
        <f>'将来負担比率（分子）の構造'!M$52</f>
        <v>11130</v>
      </c>
    </row>
    <row r="57" spans="1:16">
      <c r="A57" s="180" t="s">
        <v>42</v>
      </c>
      <c r="B57" s="180"/>
      <c r="C57" s="180"/>
      <c r="D57" s="180">
        <f>'将来負担比率（分子）の構造'!I$51</f>
        <v>2842</v>
      </c>
      <c r="E57" s="180"/>
      <c r="F57" s="180"/>
      <c r="G57" s="180">
        <f>'将来負担比率（分子）の構造'!J$51</f>
        <v>2573</v>
      </c>
      <c r="H57" s="180"/>
      <c r="I57" s="180"/>
      <c r="J57" s="180">
        <f>'将来負担比率（分子）の構造'!K$51</f>
        <v>2142</v>
      </c>
      <c r="K57" s="180"/>
      <c r="L57" s="180"/>
      <c r="M57" s="180">
        <f>'将来負担比率（分子）の構造'!L$51</f>
        <v>1788</v>
      </c>
      <c r="N57" s="180"/>
      <c r="O57" s="180"/>
      <c r="P57" s="180">
        <f>'将来負担比率（分子）の構造'!M$51</f>
        <v>1443</v>
      </c>
    </row>
    <row r="58" spans="1:16">
      <c r="A58" s="180" t="s">
        <v>41</v>
      </c>
      <c r="B58" s="180"/>
      <c r="C58" s="180"/>
      <c r="D58" s="180">
        <f>'将来負担比率（分子）の構造'!I$50</f>
        <v>1927</v>
      </c>
      <c r="E58" s="180"/>
      <c r="F58" s="180"/>
      <c r="G58" s="180">
        <f>'将来負担比率（分子）の構造'!J$50</f>
        <v>1472</v>
      </c>
      <c r="H58" s="180"/>
      <c r="I58" s="180"/>
      <c r="J58" s="180">
        <f>'将来負担比率（分子）の構造'!K$50</f>
        <v>2521</v>
      </c>
      <c r="K58" s="180"/>
      <c r="L58" s="180"/>
      <c r="M58" s="180">
        <f>'将来負担比率（分子）の構造'!L$50</f>
        <v>1804</v>
      </c>
      <c r="N58" s="180"/>
      <c r="O58" s="180"/>
      <c r="P58" s="180">
        <f>'将来負担比率（分子）の構造'!M$50</f>
        <v>2137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f>'将来負担比率（分子）の構造'!J$46</f>
        <v>6</v>
      </c>
      <c r="F61" s="180"/>
      <c r="G61" s="180"/>
      <c r="H61" s="180" t="str">
        <f>'将来負担比率（分子）の構造'!K$46</f>
        <v>-</v>
      </c>
      <c r="I61" s="180"/>
      <c r="J61" s="180"/>
      <c r="K61" s="180">
        <f>'将来負担比率（分子）の構造'!L$46</f>
        <v>1</v>
      </c>
      <c r="L61" s="180"/>
      <c r="M61" s="180"/>
      <c r="N61" s="180" t="str">
        <f>'将来負担比率（分子）の構造'!M$46</f>
        <v>-</v>
      </c>
      <c r="O61" s="180"/>
      <c r="P61" s="180"/>
    </row>
    <row r="62" spans="1:16">
      <c r="A62" s="180" t="s">
        <v>35</v>
      </c>
      <c r="B62" s="180">
        <f>'将来負担比率（分子）の構造'!I$45</f>
        <v>2645</v>
      </c>
      <c r="C62" s="180"/>
      <c r="D62" s="180"/>
      <c r="E62" s="180">
        <f>'将来負担比率（分子）の構造'!J$45</f>
        <v>2536</v>
      </c>
      <c r="F62" s="180"/>
      <c r="G62" s="180"/>
      <c r="H62" s="180">
        <f>'将来負担比率（分子）の構造'!K$45</f>
        <v>2467</v>
      </c>
      <c r="I62" s="180"/>
      <c r="J62" s="180"/>
      <c r="K62" s="180">
        <f>'将来負担比率（分子）の構造'!L$45</f>
        <v>2560</v>
      </c>
      <c r="L62" s="180"/>
      <c r="M62" s="180"/>
      <c r="N62" s="180">
        <f>'将来負担比率（分子）の構造'!M$45</f>
        <v>2468</v>
      </c>
      <c r="O62" s="180"/>
      <c r="P62" s="180"/>
    </row>
    <row r="63" spans="1:16">
      <c r="A63" s="180" t="s">
        <v>34</v>
      </c>
      <c r="B63" s="180">
        <f>'将来負担比率（分子）の構造'!I$44</f>
        <v>4994</v>
      </c>
      <c r="C63" s="180"/>
      <c r="D63" s="180"/>
      <c r="E63" s="180">
        <f>'将来負担比率（分子）の構造'!J$44</f>
        <v>4463</v>
      </c>
      <c r="F63" s="180"/>
      <c r="G63" s="180"/>
      <c r="H63" s="180">
        <f>'将来負担比率（分子）の構造'!K$44</f>
        <v>3408</v>
      </c>
      <c r="I63" s="180"/>
      <c r="J63" s="180"/>
      <c r="K63" s="180">
        <f>'将来負担比率（分子）の構造'!L$44</f>
        <v>2618</v>
      </c>
      <c r="L63" s="180"/>
      <c r="M63" s="180"/>
      <c r="N63" s="180">
        <f>'将来負担比率（分子）の構造'!M$44</f>
        <v>1950</v>
      </c>
      <c r="O63" s="180"/>
      <c r="P63" s="180"/>
    </row>
    <row r="64" spans="1:16">
      <c r="A64" s="180" t="s">
        <v>33</v>
      </c>
      <c r="B64" s="180">
        <f>'将来負担比率（分子）の構造'!I$43</f>
        <v>25</v>
      </c>
      <c r="C64" s="180"/>
      <c r="D64" s="180"/>
      <c r="E64" s="180">
        <f>'将来負担比率（分子）の構造'!J$43</f>
        <v>15</v>
      </c>
      <c r="F64" s="180"/>
      <c r="G64" s="180"/>
      <c r="H64" s="180">
        <f>'将来負担比率（分子）の構造'!K$43</f>
        <v>16</v>
      </c>
      <c r="I64" s="180"/>
      <c r="J64" s="180"/>
      <c r="K64" s="180">
        <f>'将来負担比率（分子）の構造'!L$43</f>
        <v>17</v>
      </c>
      <c r="L64" s="180"/>
      <c r="M64" s="180"/>
      <c r="N64" s="180">
        <f>'将来負担比率（分子）の構造'!M$43</f>
        <v>18</v>
      </c>
      <c r="O64" s="180"/>
      <c r="P64" s="180"/>
    </row>
    <row r="65" spans="1:16">
      <c r="A65" s="180" t="s">
        <v>32</v>
      </c>
      <c r="B65" s="180">
        <f>'将来負担比率（分子）の構造'!I$42</f>
        <v>101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15457</v>
      </c>
      <c r="C66" s="180"/>
      <c r="D66" s="180"/>
      <c r="E66" s="180">
        <f>'将来負担比率（分子）の構造'!J$41</f>
        <v>15496</v>
      </c>
      <c r="F66" s="180"/>
      <c r="G66" s="180"/>
      <c r="H66" s="180">
        <f>'将来負担比率（分子）の構造'!K$41</f>
        <v>14998</v>
      </c>
      <c r="I66" s="180"/>
      <c r="J66" s="180"/>
      <c r="K66" s="180">
        <f>'将来負担比率（分子）の構造'!L$41</f>
        <v>14587</v>
      </c>
      <c r="L66" s="180"/>
      <c r="M66" s="180"/>
      <c r="N66" s="180">
        <f>'将来負担比率（分子）の構造'!M$41</f>
        <v>14004</v>
      </c>
      <c r="O66" s="180"/>
      <c r="P66" s="180"/>
    </row>
    <row r="67" spans="1:16">
      <c r="A67" s="180" t="s">
        <v>75</v>
      </c>
      <c r="B67" s="180" t="e">
        <f>NA()</f>
        <v>#N/A</v>
      </c>
      <c r="C67" s="180">
        <f>IF(ISNUMBER('将来負担比率（分子）の構造'!I$53), IF('将来負担比率（分子）の構造'!I$53 &lt; 0, 0, '将来負担比率（分子）の構造'!I$53), NA())</f>
        <v>7014</v>
      </c>
      <c r="D67" s="180" t="e">
        <f>NA()</f>
        <v>#N/A</v>
      </c>
      <c r="E67" s="180" t="e">
        <f>NA()</f>
        <v>#N/A</v>
      </c>
      <c r="F67" s="180">
        <f>IF(ISNUMBER('将来負担比率（分子）の構造'!J$53), IF('将来負担比率（分子）の構造'!J$53 &lt; 0, 0, '将来負担比率（分子）の構造'!J$53), NA())</f>
        <v>6838</v>
      </c>
      <c r="G67" s="180" t="e">
        <f>NA()</f>
        <v>#N/A</v>
      </c>
      <c r="H67" s="180" t="e">
        <f>NA()</f>
        <v>#N/A</v>
      </c>
      <c r="I67" s="180">
        <f>IF(ISNUMBER('将来負担比率（分子）の構造'!K$53), IF('将来負担比率（分子）の構造'!K$53 &lt; 0, 0, '将来負担比率（分子）の構造'!K$53), NA())</f>
        <v>4822</v>
      </c>
      <c r="J67" s="180" t="e">
        <f>NA()</f>
        <v>#N/A</v>
      </c>
      <c r="K67" s="180" t="e">
        <f>NA()</f>
        <v>#N/A</v>
      </c>
      <c r="L67" s="180">
        <f>IF(ISNUMBER('将来負担比率（分子）の構造'!L$53), IF('将来負担比率（分子）の構造'!L$53 &lt; 0, 0, '将来負担比率（分子）の構造'!L$53), NA())</f>
        <v>4838</v>
      </c>
      <c r="M67" s="180" t="e">
        <f>NA()</f>
        <v>#N/A</v>
      </c>
      <c r="N67" s="180" t="e">
        <f>NA()</f>
        <v>#N/A</v>
      </c>
      <c r="O67" s="180">
        <f>IF(ISNUMBER('将来負担比率（分子）の構造'!M$53), IF('将来負担比率（分子）の構造'!M$53 &lt; 0, 0, '将来負担比率（分子）の構造'!M$53), NA())</f>
        <v>3730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1100</v>
      </c>
      <c r="C72" s="184">
        <f>基金残高に係る経年分析!G55</f>
        <v>1101</v>
      </c>
      <c r="D72" s="184">
        <f>基金残高に係る経年分析!H55</f>
        <v>900</v>
      </c>
    </row>
    <row r="73" spans="1:16">
      <c r="A73" s="183" t="s">
        <v>78</v>
      </c>
      <c r="B73" s="184">
        <f>基金残高に係る経年分析!F56</f>
        <v>576</v>
      </c>
      <c r="C73" s="184">
        <f>基金残高に係る経年分析!G56</f>
        <v>395</v>
      </c>
      <c r="D73" s="184">
        <f>基金残高に係る経年分析!H56</f>
        <v>410</v>
      </c>
    </row>
    <row r="74" spans="1:16">
      <c r="A74" s="183" t="s">
        <v>79</v>
      </c>
      <c r="B74" s="184">
        <f>基金残高に係る経年分析!F57</f>
        <v>825</v>
      </c>
      <c r="C74" s="184">
        <f>基金残高に係る経年分析!G57</f>
        <v>712</v>
      </c>
      <c r="D74" s="184">
        <f>基金残高に係る経年分析!H57</f>
        <v>557</v>
      </c>
    </row>
  </sheetData>
  <sheetProtection algorithmName="SHA-512" hashValue="Gk2SFLU1/6cPh1qQ6as/INREc9mDLN1Riu22I6CCMCCLsTYevRqcXZdUdhZBLF9wJ7UpcPl4DWQ8wIPOqZ8IMw==" saltValue="PTHc58f/uoVe82MOz1CN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3873665</v>
      </c>
      <c r="S5" s="727"/>
      <c r="T5" s="727"/>
      <c r="U5" s="727"/>
      <c r="V5" s="727"/>
      <c r="W5" s="727"/>
      <c r="X5" s="727"/>
      <c r="Y5" s="773"/>
      <c r="Z5" s="791">
        <v>30.3</v>
      </c>
      <c r="AA5" s="791"/>
      <c r="AB5" s="791"/>
      <c r="AC5" s="791"/>
      <c r="AD5" s="792">
        <v>3586797</v>
      </c>
      <c r="AE5" s="792"/>
      <c r="AF5" s="792"/>
      <c r="AG5" s="792"/>
      <c r="AH5" s="792"/>
      <c r="AI5" s="792"/>
      <c r="AJ5" s="792"/>
      <c r="AK5" s="792"/>
      <c r="AL5" s="774">
        <v>53.8</v>
      </c>
      <c r="AM5" s="743"/>
      <c r="AN5" s="743"/>
      <c r="AO5" s="775"/>
      <c r="AP5" s="760" t="s">
        <v>224</v>
      </c>
      <c r="AQ5" s="761"/>
      <c r="AR5" s="761"/>
      <c r="AS5" s="761"/>
      <c r="AT5" s="761"/>
      <c r="AU5" s="761"/>
      <c r="AV5" s="761"/>
      <c r="AW5" s="761"/>
      <c r="AX5" s="761"/>
      <c r="AY5" s="761"/>
      <c r="AZ5" s="761"/>
      <c r="BA5" s="761"/>
      <c r="BB5" s="761"/>
      <c r="BC5" s="761"/>
      <c r="BD5" s="761"/>
      <c r="BE5" s="761"/>
      <c r="BF5" s="762"/>
      <c r="BG5" s="661">
        <v>3586797</v>
      </c>
      <c r="BH5" s="664"/>
      <c r="BI5" s="664"/>
      <c r="BJ5" s="664"/>
      <c r="BK5" s="664"/>
      <c r="BL5" s="664"/>
      <c r="BM5" s="664"/>
      <c r="BN5" s="665"/>
      <c r="BO5" s="723">
        <v>92.6</v>
      </c>
      <c r="BP5" s="723"/>
      <c r="BQ5" s="723"/>
      <c r="BR5" s="723"/>
      <c r="BS5" s="724">
        <v>46144</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140004</v>
      </c>
      <c r="S6" s="664"/>
      <c r="T6" s="664"/>
      <c r="U6" s="664"/>
      <c r="V6" s="664"/>
      <c r="W6" s="664"/>
      <c r="X6" s="664"/>
      <c r="Y6" s="665"/>
      <c r="Z6" s="723">
        <v>1.1000000000000001</v>
      </c>
      <c r="AA6" s="723"/>
      <c r="AB6" s="723"/>
      <c r="AC6" s="723"/>
      <c r="AD6" s="724">
        <v>140004</v>
      </c>
      <c r="AE6" s="724"/>
      <c r="AF6" s="724"/>
      <c r="AG6" s="724"/>
      <c r="AH6" s="724"/>
      <c r="AI6" s="724"/>
      <c r="AJ6" s="724"/>
      <c r="AK6" s="724"/>
      <c r="AL6" s="666">
        <v>2.1</v>
      </c>
      <c r="AM6" s="667"/>
      <c r="AN6" s="667"/>
      <c r="AO6" s="725"/>
      <c r="AP6" s="658" t="s">
        <v>229</v>
      </c>
      <c r="AQ6" s="659"/>
      <c r="AR6" s="659"/>
      <c r="AS6" s="659"/>
      <c r="AT6" s="659"/>
      <c r="AU6" s="659"/>
      <c r="AV6" s="659"/>
      <c r="AW6" s="659"/>
      <c r="AX6" s="659"/>
      <c r="AY6" s="659"/>
      <c r="AZ6" s="659"/>
      <c r="BA6" s="659"/>
      <c r="BB6" s="659"/>
      <c r="BC6" s="659"/>
      <c r="BD6" s="659"/>
      <c r="BE6" s="659"/>
      <c r="BF6" s="660"/>
      <c r="BG6" s="661">
        <v>3586797</v>
      </c>
      <c r="BH6" s="664"/>
      <c r="BI6" s="664"/>
      <c r="BJ6" s="664"/>
      <c r="BK6" s="664"/>
      <c r="BL6" s="664"/>
      <c r="BM6" s="664"/>
      <c r="BN6" s="665"/>
      <c r="BO6" s="723">
        <v>92.6</v>
      </c>
      <c r="BP6" s="723"/>
      <c r="BQ6" s="723"/>
      <c r="BR6" s="723"/>
      <c r="BS6" s="724">
        <v>46144</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169377</v>
      </c>
      <c r="CS6" s="664"/>
      <c r="CT6" s="664"/>
      <c r="CU6" s="664"/>
      <c r="CV6" s="664"/>
      <c r="CW6" s="664"/>
      <c r="CX6" s="664"/>
      <c r="CY6" s="665"/>
      <c r="CZ6" s="774">
        <v>1.4</v>
      </c>
      <c r="DA6" s="743"/>
      <c r="DB6" s="743"/>
      <c r="DC6" s="777"/>
      <c r="DD6" s="669" t="s">
        <v>231</v>
      </c>
      <c r="DE6" s="664"/>
      <c r="DF6" s="664"/>
      <c r="DG6" s="664"/>
      <c r="DH6" s="664"/>
      <c r="DI6" s="664"/>
      <c r="DJ6" s="664"/>
      <c r="DK6" s="664"/>
      <c r="DL6" s="664"/>
      <c r="DM6" s="664"/>
      <c r="DN6" s="664"/>
      <c r="DO6" s="664"/>
      <c r="DP6" s="665"/>
      <c r="DQ6" s="669">
        <v>169371</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5124</v>
      </c>
      <c r="S7" s="664"/>
      <c r="T7" s="664"/>
      <c r="U7" s="664"/>
      <c r="V7" s="664"/>
      <c r="W7" s="664"/>
      <c r="X7" s="664"/>
      <c r="Y7" s="665"/>
      <c r="Z7" s="723">
        <v>0</v>
      </c>
      <c r="AA7" s="723"/>
      <c r="AB7" s="723"/>
      <c r="AC7" s="723"/>
      <c r="AD7" s="724">
        <v>5124</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1619275</v>
      </c>
      <c r="BH7" s="664"/>
      <c r="BI7" s="664"/>
      <c r="BJ7" s="664"/>
      <c r="BK7" s="664"/>
      <c r="BL7" s="664"/>
      <c r="BM7" s="664"/>
      <c r="BN7" s="665"/>
      <c r="BO7" s="723">
        <v>41.8</v>
      </c>
      <c r="BP7" s="723"/>
      <c r="BQ7" s="723"/>
      <c r="BR7" s="723"/>
      <c r="BS7" s="724">
        <v>46144</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1484382</v>
      </c>
      <c r="CS7" s="664"/>
      <c r="CT7" s="664"/>
      <c r="CU7" s="664"/>
      <c r="CV7" s="664"/>
      <c r="CW7" s="664"/>
      <c r="CX7" s="664"/>
      <c r="CY7" s="665"/>
      <c r="CZ7" s="723">
        <v>12.1</v>
      </c>
      <c r="DA7" s="723"/>
      <c r="DB7" s="723"/>
      <c r="DC7" s="723"/>
      <c r="DD7" s="669">
        <v>53380</v>
      </c>
      <c r="DE7" s="664"/>
      <c r="DF7" s="664"/>
      <c r="DG7" s="664"/>
      <c r="DH7" s="664"/>
      <c r="DI7" s="664"/>
      <c r="DJ7" s="664"/>
      <c r="DK7" s="664"/>
      <c r="DL7" s="664"/>
      <c r="DM7" s="664"/>
      <c r="DN7" s="664"/>
      <c r="DO7" s="664"/>
      <c r="DP7" s="665"/>
      <c r="DQ7" s="669">
        <v>1244553</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11686</v>
      </c>
      <c r="S8" s="664"/>
      <c r="T8" s="664"/>
      <c r="U8" s="664"/>
      <c r="V8" s="664"/>
      <c r="W8" s="664"/>
      <c r="X8" s="664"/>
      <c r="Y8" s="665"/>
      <c r="Z8" s="723">
        <v>0.1</v>
      </c>
      <c r="AA8" s="723"/>
      <c r="AB8" s="723"/>
      <c r="AC8" s="723"/>
      <c r="AD8" s="724">
        <v>11686</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50609</v>
      </c>
      <c r="BH8" s="664"/>
      <c r="BI8" s="664"/>
      <c r="BJ8" s="664"/>
      <c r="BK8" s="664"/>
      <c r="BL8" s="664"/>
      <c r="BM8" s="664"/>
      <c r="BN8" s="665"/>
      <c r="BO8" s="723">
        <v>1.3</v>
      </c>
      <c r="BP8" s="723"/>
      <c r="BQ8" s="723"/>
      <c r="BR8" s="723"/>
      <c r="BS8" s="669" t="s">
        <v>231</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4109377</v>
      </c>
      <c r="CS8" s="664"/>
      <c r="CT8" s="664"/>
      <c r="CU8" s="664"/>
      <c r="CV8" s="664"/>
      <c r="CW8" s="664"/>
      <c r="CX8" s="664"/>
      <c r="CY8" s="665"/>
      <c r="CZ8" s="723">
        <v>33.5</v>
      </c>
      <c r="DA8" s="723"/>
      <c r="DB8" s="723"/>
      <c r="DC8" s="723"/>
      <c r="DD8" s="669">
        <v>18135</v>
      </c>
      <c r="DE8" s="664"/>
      <c r="DF8" s="664"/>
      <c r="DG8" s="664"/>
      <c r="DH8" s="664"/>
      <c r="DI8" s="664"/>
      <c r="DJ8" s="664"/>
      <c r="DK8" s="664"/>
      <c r="DL8" s="664"/>
      <c r="DM8" s="664"/>
      <c r="DN8" s="664"/>
      <c r="DO8" s="664"/>
      <c r="DP8" s="665"/>
      <c r="DQ8" s="669">
        <v>2167954</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10053</v>
      </c>
      <c r="S9" s="664"/>
      <c r="T9" s="664"/>
      <c r="U9" s="664"/>
      <c r="V9" s="664"/>
      <c r="W9" s="664"/>
      <c r="X9" s="664"/>
      <c r="Y9" s="665"/>
      <c r="Z9" s="723">
        <v>0.1</v>
      </c>
      <c r="AA9" s="723"/>
      <c r="AB9" s="723"/>
      <c r="AC9" s="723"/>
      <c r="AD9" s="724">
        <v>10053</v>
      </c>
      <c r="AE9" s="724"/>
      <c r="AF9" s="724"/>
      <c r="AG9" s="724"/>
      <c r="AH9" s="724"/>
      <c r="AI9" s="724"/>
      <c r="AJ9" s="724"/>
      <c r="AK9" s="724"/>
      <c r="AL9" s="666">
        <v>0.2</v>
      </c>
      <c r="AM9" s="667"/>
      <c r="AN9" s="667"/>
      <c r="AO9" s="725"/>
      <c r="AP9" s="658" t="s">
        <v>239</v>
      </c>
      <c r="AQ9" s="659"/>
      <c r="AR9" s="659"/>
      <c r="AS9" s="659"/>
      <c r="AT9" s="659"/>
      <c r="AU9" s="659"/>
      <c r="AV9" s="659"/>
      <c r="AW9" s="659"/>
      <c r="AX9" s="659"/>
      <c r="AY9" s="659"/>
      <c r="AZ9" s="659"/>
      <c r="BA9" s="659"/>
      <c r="BB9" s="659"/>
      <c r="BC9" s="659"/>
      <c r="BD9" s="659"/>
      <c r="BE9" s="659"/>
      <c r="BF9" s="660"/>
      <c r="BG9" s="661">
        <v>1250399</v>
      </c>
      <c r="BH9" s="664"/>
      <c r="BI9" s="664"/>
      <c r="BJ9" s="664"/>
      <c r="BK9" s="664"/>
      <c r="BL9" s="664"/>
      <c r="BM9" s="664"/>
      <c r="BN9" s="665"/>
      <c r="BO9" s="723">
        <v>32.299999999999997</v>
      </c>
      <c r="BP9" s="723"/>
      <c r="BQ9" s="723"/>
      <c r="BR9" s="723"/>
      <c r="BS9" s="669" t="s">
        <v>231</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871292</v>
      </c>
      <c r="CS9" s="664"/>
      <c r="CT9" s="664"/>
      <c r="CU9" s="664"/>
      <c r="CV9" s="664"/>
      <c r="CW9" s="664"/>
      <c r="CX9" s="664"/>
      <c r="CY9" s="665"/>
      <c r="CZ9" s="723">
        <v>7.1</v>
      </c>
      <c r="DA9" s="723"/>
      <c r="DB9" s="723"/>
      <c r="DC9" s="723"/>
      <c r="DD9" s="669">
        <v>34030</v>
      </c>
      <c r="DE9" s="664"/>
      <c r="DF9" s="664"/>
      <c r="DG9" s="664"/>
      <c r="DH9" s="664"/>
      <c r="DI9" s="664"/>
      <c r="DJ9" s="664"/>
      <c r="DK9" s="664"/>
      <c r="DL9" s="664"/>
      <c r="DM9" s="664"/>
      <c r="DN9" s="664"/>
      <c r="DO9" s="664"/>
      <c r="DP9" s="665"/>
      <c r="DQ9" s="669">
        <v>725263</v>
      </c>
      <c r="DR9" s="664"/>
      <c r="DS9" s="664"/>
      <c r="DT9" s="664"/>
      <c r="DU9" s="664"/>
      <c r="DV9" s="664"/>
      <c r="DW9" s="664"/>
      <c r="DX9" s="664"/>
      <c r="DY9" s="664"/>
      <c r="DZ9" s="664"/>
      <c r="EA9" s="664"/>
      <c r="EB9" s="664"/>
      <c r="EC9" s="704"/>
    </row>
    <row r="10" spans="2:143" ht="11.25" customHeight="1">
      <c r="B10" s="658" t="s">
        <v>241</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231</v>
      </c>
      <c r="AE10" s="724"/>
      <c r="AF10" s="724"/>
      <c r="AG10" s="724"/>
      <c r="AH10" s="724"/>
      <c r="AI10" s="724"/>
      <c r="AJ10" s="724"/>
      <c r="AK10" s="724"/>
      <c r="AL10" s="666" t="s">
        <v>128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84233</v>
      </c>
      <c r="BH10" s="664"/>
      <c r="BI10" s="664"/>
      <c r="BJ10" s="664"/>
      <c r="BK10" s="664"/>
      <c r="BL10" s="664"/>
      <c r="BM10" s="664"/>
      <c r="BN10" s="665"/>
      <c r="BO10" s="723">
        <v>2.2000000000000002</v>
      </c>
      <c r="BP10" s="723"/>
      <c r="BQ10" s="723"/>
      <c r="BR10" s="723"/>
      <c r="BS10" s="669" t="s">
        <v>231</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9600</v>
      </c>
      <c r="CS10" s="664"/>
      <c r="CT10" s="664"/>
      <c r="CU10" s="664"/>
      <c r="CV10" s="664"/>
      <c r="CW10" s="664"/>
      <c r="CX10" s="664"/>
      <c r="CY10" s="665"/>
      <c r="CZ10" s="723">
        <v>0.1</v>
      </c>
      <c r="DA10" s="723"/>
      <c r="DB10" s="723"/>
      <c r="DC10" s="723"/>
      <c r="DD10" s="669" t="s">
        <v>231</v>
      </c>
      <c r="DE10" s="664"/>
      <c r="DF10" s="664"/>
      <c r="DG10" s="664"/>
      <c r="DH10" s="664"/>
      <c r="DI10" s="664"/>
      <c r="DJ10" s="664"/>
      <c r="DK10" s="664"/>
      <c r="DL10" s="664"/>
      <c r="DM10" s="664"/>
      <c r="DN10" s="664"/>
      <c r="DO10" s="664"/>
      <c r="DP10" s="665"/>
      <c r="DQ10" s="669">
        <v>100</v>
      </c>
      <c r="DR10" s="664"/>
      <c r="DS10" s="664"/>
      <c r="DT10" s="664"/>
      <c r="DU10" s="664"/>
      <c r="DV10" s="664"/>
      <c r="DW10" s="664"/>
      <c r="DX10" s="664"/>
      <c r="DY10" s="664"/>
      <c r="DZ10" s="664"/>
      <c r="EA10" s="664"/>
      <c r="EB10" s="664"/>
      <c r="EC10" s="704"/>
    </row>
    <row r="11" spans="2:143" ht="11.25" customHeight="1">
      <c r="B11" s="658" t="s">
        <v>244</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128</v>
      </c>
      <c r="AA11" s="723"/>
      <c r="AB11" s="723"/>
      <c r="AC11" s="723"/>
      <c r="AD11" s="724" t="s">
        <v>231</v>
      </c>
      <c r="AE11" s="724"/>
      <c r="AF11" s="724"/>
      <c r="AG11" s="724"/>
      <c r="AH11" s="724"/>
      <c r="AI11" s="724"/>
      <c r="AJ11" s="724"/>
      <c r="AK11" s="724"/>
      <c r="AL11" s="666" t="s">
        <v>128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234034</v>
      </c>
      <c r="BH11" s="664"/>
      <c r="BI11" s="664"/>
      <c r="BJ11" s="664"/>
      <c r="BK11" s="664"/>
      <c r="BL11" s="664"/>
      <c r="BM11" s="664"/>
      <c r="BN11" s="665"/>
      <c r="BO11" s="723">
        <v>6</v>
      </c>
      <c r="BP11" s="723"/>
      <c r="BQ11" s="723"/>
      <c r="BR11" s="723"/>
      <c r="BS11" s="669">
        <v>46144</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382148</v>
      </c>
      <c r="CS11" s="664"/>
      <c r="CT11" s="664"/>
      <c r="CU11" s="664"/>
      <c r="CV11" s="664"/>
      <c r="CW11" s="664"/>
      <c r="CX11" s="664"/>
      <c r="CY11" s="665"/>
      <c r="CZ11" s="723">
        <v>3.1</v>
      </c>
      <c r="DA11" s="723"/>
      <c r="DB11" s="723"/>
      <c r="DC11" s="723"/>
      <c r="DD11" s="669">
        <v>153195</v>
      </c>
      <c r="DE11" s="664"/>
      <c r="DF11" s="664"/>
      <c r="DG11" s="664"/>
      <c r="DH11" s="664"/>
      <c r="DI11" s="664"/>
      <c r="DJ11" s="664"/>
      <c r="DK11" s="664"/>
      <c r="DL11" s="664"/>
      <c r="DM11" s="664"/>
      <c r="DN11" s="664"/>
      <c r="DO11" s="664"/>
      <c r="DP11" s="665"/>
      <c r="DQ11" s="669">
        <v>203175</v>
      </c>
      <c r="DR11" s="664"/>
      <c r="DS11" s="664"/>
      <c r="DT11" s="664"/>
      <c r="DU11" s="664"/>
      <c r="DV11" s="664"/>
      <c r="DW11" s="664"/>
      <c r="DX11" s="664"/>
      <c r="DY11" s="664"/>
      <c r="DZ11" s="664"/>
      <c r="EA11" s="664"/>
      <c r="EB11" s="664"/>
      <c r="EC11" s="704"/>
    </row>
    <row r="12" spans="2:143" ht="11.25" customHeight="1">
      <c r="B12" s="658" t="s">
        <v>247</v>
      </c>
      <c r="C12" s="659"/>
      <c r="D12" s="659"/>
      <c r="E12" s="659"/>
      <c r="F12" s="659"/>
      <c r="G12" s="659"/>
      <c r="H12" s="659"/>
      <c r="I12" s="659"/>
      <c r="J12" s="659"/>
      <c r="K12" s="659"/>
      <c r="L12" s="659"/>
      <c r="M12" s="659"/>
      <c r="N12" s="659"/>
      <c r="O12" s="659"/>
      <c r="P12" s="659"/>
      <c r="Q12" s="660"/>
      <c r="R12" s="661">
        <v>525389</v>
      </c>
      <c r="S12" s="664"/>
      <c r="T12" s="664"/>
      <c r="U12" s="664"/>
      <c r="V12" s="664"/>
      <c r="W12" s="664"/>
      <c r="X12" s="664"/>
      <c r="Y12" s="665"/>
      <c r="Z12" s="723">
        <v>4.0999999999999996</v>
      </c>
      <c r="AA12" s="723"/>
      <c r="AB12" s="723"/>
      <c r="AC12" s="723"/>
      <c r="AD12" s="724">
        <v>525389</v>
      </c>
      <c r="AE12" s="724"/>
      <c r="AF12" s="724"/>
      <c r="AG12" s="724"/>
      <c r="AH12" s="724"/>
      <c r="AI12" s="724"/>
      <c r="AJ12" s="724"/>
      <c r="AK12" s="724"/>
      <c r="AL12" s="666">
        <v>7.9</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1678609</v>
      </c>
      <c r="BH12" s="664"/>
      <c r="BI12" s="664"/>
      <c r="BJ12" s="664"/>
      <c r="BK12" s="664"/>
      <c r="BL12" s="664"/>
      <c r="BM12" s="664"/>
      <c r="BN12" s="665"/>
      <c r="BO12" s="723">
        <v>43.3</v>
      </c>
      <c r="BP12" s="723"/>
      <c r="BQ12" s="723"/>
      <c r="BR12" s="723"/>
      <c r="BS12" s="669" t="s">
        <v>128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169351</v>
      </c>
      <c r="CS12" s="664"/>
      <c r="CT12" s="664"/>
      <c r="CU12" s="664"/>
      <c r="CV12" s="664"/>
      <c r="CW12" s="664"/>
      <c r="CX12" s="664"/>
      <c r="CY12" s="665"/>
      <c r="CZ12" s="723">
        <v>1.4</v>
      </c>
      <c r="DA12" s="723"/>
      <c r="DB12" s="723"/>
      <c r="DC12" s="723"/>
      <c r="DD12" s="669">
        <v>2484</v>
      </c>
      <c r="DE12" s="664"/>
      <c r="DF12" s="664"/>
      <c r="DG12" s="664"/>
      <c r="DH12" s="664"/>
      <c r="DI12" s="664"/>
      <c r="DJ12" s="664"/>
      <c r="DK12" s="664"/>
      <c r="DL12" s="664"/>
      <c r="DM12" s="664"/>
      <c r="DN12" s="664"/>
      <c r="DO12" s="664"/>
      <c r="DP12" s="665"/>
      <c r="DQ12" s="669">
        <v>149666</v>
      </c>
      <c r="DR12" s="664"/>
      <c r="DS12" s="664"/>
      <c r="DT12" s="664"/>
      <c r="DU12" s="664"/>
      <c r="DV12" s="664"/>
      <c r="DW12" s="664"/>
      <c r="DX12" s="664"/>
      <c r="DY12" s="664"/>
      <c r="DZ12" s="664"/>
      <c r="EA12" s="664"/>
      <c r="EB12" s="664"/>
      <c r="EC12" s="704"/>
    </row>
    <row r="13" spans="2:143" ht="11.25" customHeight="1">
      <c r="B13" s="658" t="s">
        <v>250</v>
      </c>
      <c r="C13" s="659"/>
      <c r="D13" s="659"/>
      <c r="E13" s="659"/>
      <c r="F13" s="659"/>
      <c r="G13" s="659"/>
      <c r="H13" s="659"/>
      <c r="I13" s="659"/>
      <c r="J13" s="659"/>
      <c r="K13" s="659"/>
      <c r="L13" s="659"/>
      <c r="M13" s="659"/>
      <c r="N13" s="659"/>
      <c r="O13" s="659"/>
      <c r="P13" s="659"/>
      <c r="Q13" s="660"/>
      <c r="R13" s="661">
        <v>7414</v>
      </c>
      <c r="S13" s="664"/>
      <c r="T13" s="664"/>
      <c r="U13" s="664"/>
      <c r="V13" s="664"/>
      <c r="W13" s="664"/>
      <c r="X13" s="664"/>
      <c r="Y13" s="665"/>
      <c r="Z13" s="723">
        <v>0.1</v>
      </c>
      <c r="AA13" s="723"/>
      <c r="AB13" s="723"/>
      <c r="AC13" s="723"/>
      <c r="AD13" s="724">
        <v>7414</v>
      </c>
      <c r="AE13" s="724"/>
      <c r="AF13" s="724"/>
      <c r="AG13" s="724"/>
      <c r="AH13" s="724"/>
      <c r="AI13" s="724"/>
      <c r="AJ13" s="724"/>
      <c r="AK13" s="724"/>
      <c r="AL13" s="666">
        <v>0.1</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1660863</v>
      </c>
      <c r="BH13" s="664"/>
      <c r="BI13" s="664"/>
      <c r="BJ13" s="664"/>
      <c r="BK13" s="664"/>
      <c r="BL13" s="664"/>
      <c r="BM13" s="664"/>
      <c r="BN13" s="665"/>
      <c r="BO13" s="723">
        <v>42.9</v>
      </c>
      <c r="BP13" s="723"/>
      <c r="BQ13" s="723"/>
      <c r="BR13" s="723"/>
      <c r="BS13" s="669" t="s">
        <v>128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1261960</v>
      </c>
      <c r="CS13" s="664"/>
      <c r="CT13" s="664"/>
      <c r="CU13" s="664"/>
      <c r="CV13" s="664"/>
      <c r="CW13" s="664"/>
      <c r="CX13" s="664"/>
      <c r="CY13" s="665"/>
      <c r="CZ13" s="723">
        <v>10.3</v>
      </c>
      <c r="DA13" s="723"/>
      <c r="DB13" s="723"/>
      <c r="DC13" s="723"/>
      <c r="DD13" s="669">
        <v>422096</v>
      </c>
      <c r="DE13" s="664"/>
      <c r="DF13" s="664"/>
      <c r="DG13" s="664"/>
      <c r="DH13" s="664"/>
      <c r="DI13" s="664"/>
      <c r="DJ13" s="664"/>
      <c r="DK13" s="664"/>
      <c r="DL13" s="664"/>
      <c r="DM13" s="664"/>
      <c r="DN13" s="664"/>
      <c r="DO13" s="664"/>
      <c r="DP13" s="665"/>
      <c r="DQ13" s="669">
        <v>855911</v>
      </c>
      <c r="DR13" s="664"/>
      <c r="DS13" s="664"/>
      <c r="DT13" s="664"/>
      <c r="DU13" s="664"/>
      <c r="DV13" s="664"/>
      <c r="DW13" s="664"/>
      <c r="DX13" s="664"/>
      <c r="DY13" s="664"/>
      <c r="DZ13" s="664"/>
      <c r="EA13" s="664"/>
      <c r="EB13" s="664"/>
      <c r="EC13" s="704"/>
    </row>
    <row r="14" spans="2:143" ht="11.25" customHeight="1">
      <c r="B14" s="658" t="s">
        <v>253</v>
      </c>
      <c r="C14" s="659"/>
      <c r="D14" s="659"/>
      <c r="E14" s="659"/>
      <c r="F14" s="659"/>
      <c r="G14" s="659"/>
      <c r="H14" s="659"/>
      <c r="I14" s="659"/>
      <c r="J14" s="659"/>
      <c r="K14" s="659"/>
      <c r="L14" s="659"/>
      <c r="M14" s="659"/>
      <c r="N14" s="659"/>
      <c r="O14" s="659"/>
      <c r="P14" s="659"/>
      <c r="Q14" s="660"/>
      <c r="R14" s="661" t="s">
        <v>254</v>
      </c>
      <c r="S14" s="664"/>
      <c r="T14" s="664"/>
      <c r="U14" s="664"/>
      <c r="V14" s="664"/>
      <c r="W14" s="664"/>
      <c r="X14" s="664"/>
      <c r="Y14" s="665"/>
      <c r="Z14" s="723" t="s">
        <v>128</v>
      </c>
      <c r="AA14" s="723"/>
      <c r="AB14" s="723"/>
      <c r="AC14" s="723"/>
      <c r="AD14" s="724" t="s">
        <v>231</v>
      </c>
      <c r="AE14" s="724"/>
      <c r="AF14" s="724"/>
      <c r="AG14" s="724"/>
      <c r="AH14" s="724"/>
      <c r="AI14" s="724"/>
      <c r="AJ14" s="724"/>
      <c r="AK14" s="724"/>
      <c r="AL14" s="666" t="s">
        <v>254</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85180</v>
      </c>
      <c r="BH14" s="664"/>
      <c r="BI14" s="664"/>
      <c r="BJ14" s="664"/>
      <c r="BK14" s="664"/>
      <c r="BL14" s="664"/>
      <c r="BM14" s="664"/>
      <c r="BN14" s="665"/>
      <c r="BO14" s="723">
        <v>2.2000000000000002</v>
      </c>
      <c r="BP14" s="723"/>
      <c r="BQ14" s="723"/>
      <c r="BR14" s="723"/>
      <c r="BS14" s="669" t="s">
        <v>231</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699760</v>
      </c>
      <c r="CS14" s="664"/>
      <c r="CT14" s="664"/>
      <c r="CU14" s="664"/>
      <c r="CV14" s="664"/>
      <c r="CW14" s="664"/>
      <c r="CX14" s="664"/>
      <c r="CY14" s="665"/>
      <c r="CZ14" s="723">
        <v>5.7</v>
      </c>
      <c r="DA14" s="723"/>
      <c r="DB14" s="723"/>
      <c r="DC14" s="723"/>
      <c r="DD14" s="669">
        <v>129734</v>
      </c>
      <c r="DE14" s="664"/>
      <c r="DF14" s="664"/>
      <c r="DG14" s="664"/>
      <c r="DH14" s="664"/>
      <c r="DI14" s="664"/>
      <c r="DJ14" s="664"/>
      <c r="DK14" s="664"/>
      <c r="DL14" s="664"/>
      <c r="DM14" s="664"/>
      <c r="DN14" s="664"/>
      <c r="DO14" s="664"/>
      <c r="DP14" s="665"/>
      <c r="DQ14" s="669">
        <v>563476</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38536</v>
      </c>
      <c r="S15" s="664"/>
      <c r="T15" s="664"/>
      <c r="U15" s="664"/>
      <c r="V15" s="664"/>
      <c r="W15" s="664"/>
      <c r="X15" s="664"/>
      <c r="Y15" s="665"/>
      <c r="Z15" s="723">
        <v>0.3</v>
      </c>
      <c r="AA15" s="723"/>
      <c r="AB15" s="723"/>
      <c r="AC15" s="723"/>
      <c r="AD15" s="724">
        <v>38536</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203733</v>
      </c>
      <c r="BH15" s="664"/>
      <c r="BI15" s="664"/>
      <c r="BJ15" s="664"/>
      <c r="BK15" s="664"/>
      <c r="BL15" s="664"/>
      <c r="BM15" s="664"/>
      <c r="BN15" s="665"/>
      <c r="BO15" s="723">
        <v>5.3</v>
      </c>
      <c r="BP15" s="723"/>
      <c r="BQ15" s="723"/>
      <c r="BR15" s="723"/>
      <c r="BS15" s="669" t="s">
        <v>254</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1281557</v>
      </c>
      <c r="CS15" s="664"/>
      <c r="CT15" s="664"/>
      <c r="CU15" s="664"/>
      <c r="CV15" s="664"/>
      <c r="CW15" s="664"/>
      <c r="CX15" s="664"/>
      <c r="CY15" s="665"/>
      <c r="CZ15" s="723">
        <v>10.4</v>
      </c>
      <c r="DA15" s="723"/>
      <c r="DB15" s="723"/>
      <c r="DC15" s="723"/>
      <c r="DD15" s="669">
        <v>223991</v>
      </c>
      <c r="DE15" s="664"/>
      <c r="DF15" s="664"/>
      <c r="DG15" s="664"/>
      <c r="DH15" s="664"/>
      <c r="DI15" s="664"/>
      <c r="DJ15" s="664"/>
      <c r="DK15" s="664"/>
      <c r="DL15" s="664"/>
      <c r="DM15" s="664"/>
      <c r="DN15" s="664"/>
      <c r="DO15" s="664"/>
      <c r="DP15" s="665"/>
      <c r="DQ15" s="669">
        <v>945973</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254</v>
      </c>
      <c r="AA16" s="723"/>
      <c r="AB16" s="723"/>
      <c r="AC16" s="723"/>
      <c r="AD16" s="724" t="s">
        <v>128</v>
      </c>
      <c r="AE16" s="724"/>
      <c r="AF16" s="724"/>
      <c r="AG16" s="724"/>
      <c r="AH16" s="724"/>
      <c r="AI16" s="724"/>
      <c r="AJ16" s="724"/>
      <c r="AK16" s="724"/>
      <c r="AL16" s="666" t="s">
        <v>231</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128</v>
      </c>
      <c r="BP16" s="723"/>
      <c r="BQ16" s="723"/>
      <c r="BR16" s="723"/>
      <c r="BS16" s="669" t="s">
        <v>231</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171530</v>
      </c>
      <c r="CS16" s="664"/>
      <c r="CT16" s="664"/>
      <c r="CU16" s="664"/>
      <c r="CV16" s="664"/>
      <c r="CW16" s="664"/>
      <c r="CX16" s="664"/>
      <c r="CY16" s="665"/>
      <c r="CZ16" s="723">
        <v>1.4</v>
      </c>
      <c r="DA16" s="723"/>
      <c r="DB16" s="723"/>
      <c r="DC16" s="723"/>
      <c r="DD16" s="669" t="s">
        <v>231</v>
      </c>
      <c r="DE16" s="664"/>
      <c r="DF16" s="664"/>
      <c r="DG16" s="664"/>
      <c r="DH16" s="664"/>
      <c r="DI16" s="664"/>
      <c r="DJ16" s="664"/>
      <c r="DK16" s="664"/>
      <c r="DL16" s="664"/>
      <c r="DM16" s="664"/>
      <c r="DN16" s="664"/>
      <c r="DO16" s="664"/>
      <c r="DP16" s="665"/>
      <c r="DQ16" s="669">
        <v>15955</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16239</v>
      </c>
      <c r="S17" s="664"/>
      <c r="T17" s="664"/>
      <c r="U17" s="664"/>
      <c r="V17" s="664"/>
      <c r="W17" s="664"/>
      <c r="X17" s="664"/>
      <c r="Y17" s="665"/>
      <c r="Z17" s="723">
        <v>0.1</v>
      </c>
      <c r="AA17" s="723"/>
      <c r="AB17" s="723"/>
      <c r="AC17" s="723"/>
      <c r="AD17" s="724">
        <v>16239</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254</v>
      </c>
      <c r="BH17" s="664"/>
      <c r="BI17" s="664"/>
      <c r="BJ17" s="664"/>
      <c r="BK17" s="664"/>
      <c r="BL17" s="664"/>
      <c r="BM17" s="664"/>
      <c r="BN17" s="665"/>
      <c r="BO17" s="723" t="s">
        <v>231</v>
      </c>
      <c r="BP17" s="723"/>
      <c r="BQ17" s="723"/>
      <c r="BR17" s="723"/>
      <c r="BS17" s="669" t="s">
        <v>128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1657001</v>
      </c>
      <c r="CS17" s="664"/>
      <c r="CT17" s="664"/>
      <c r="CU17" s="664"/>
      <c r="CV17" s="664"/>
      <c r="CW17" s="664"/>
      <c r="CX17" s="664"/>
      <c r="CY17" s="665"/>
      <c r="CZ17" s="723">
        <v>13.5</v>
      </c>
      <c r="DA17" s="723"/>
      <c r="DB17" s="723"/>
      <c r="DC17" s="723"/>
      <c r="DD17" s="669" t="s">
        <v>231</v>
      </c>
      <c r="DE17" s="664"/>
      <c r="DF17" s="664"/>
      <c r="DG17" s="664"/>
      <c r="DH17" s="664"/>
      <c r="DI17" s="664"/>
      <c r="DJ17" s="664"/>
      <c r="DK17" s="664"/>
      <c r="DL17" s="664"/>
      <c r="DM17" s="664"/>
      <c r="DN17" s="664"/>
      <c r="DO17" s="664"/>
      <c r="DP17" s="665"/>
      <c r="DQ17" s="669">
        <v>1568572</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2980675</v>
      </c>
      <c r="S18" s="664"/>
      <c r="T18" s="664"/>
      <c r="U18" s="664"/>
      <c r="V18" s="664"/>
      <c r="W18" s="664"/>
      <c r="X18" s="664"/>
      <c r="Y18" s="665"/>
      <c r="Z18" s="723">
        <v>23.3</v>
      </c>
      <c r="AA18" s="723"/>
      <c r="AB18" s="723"/>
      <c r="AC18" s="723"/>
      <c r="AD18" s="724">
        <v>2281638</v>
      </c>
      <c r="AE18" s="724"/>
      <c r="AF18" s="724"/>
      <c r="AG18" s="724"/>
      <c r="AH18" s="724"/>
      <c r="AI18" s="724"/>
      <c r="AJ18" s="724"/>
      <c r="AK18" s="724"/>
      <c r="AL18" s="666">
        <v>34.200000000000003</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254</v>
      </c>
      <c r="BH18" s="664"/>
      <c r="BI18" s="664"/>
      <c r="BJ18" s="664"/>
      <c r="BK18" s="664"/>
      <c r="BL18" s="664"/>
      <c r="BM18" s="664"/>
      <c r="BN18" s="665"/>
      <c r="BO18" s="723" t="s">
        <v>231</v>
      </c>
      <c r="BP18" s="723"/>
      <c r="BQ18" s="723"/>
      <c r="BR18" s="723"/>
      <c r="BS18" s="669" t="s">
        <v>231</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231</v>
      </c>
      <c r="DE18" s="664"/>
      <c r="DF18" s="664"/>
      <c r="DG18" s="664"/>
      <c r="DH18" s="664"/>
      <c r="DI18" s="664"/>
      <c r="DJ18" s="664"/>
      <c r="DK18" s="664"/>
      <c r="DL18" s="664"/>
      <c r="DM18" s="664"/>
      <c r="DN18" s="664"/>
      <c r="DO18" s="664"/>
      <c r="DP18" s="665"/>
      <c r="DQ18" s="669" t="s">
        <v>254</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2281638</v>
      </c>
      <c r="S19" s="664"/>
      <c r="T19" s="664"/>
      <c r="U19" s="664"/>
      <c r="V19" s="664"/>
      <c r="W19" s="664"/>
      <c r="X19" s="664"/>
      <c r="Y19" s="665"/>
      <c r="Z19" s="723">
        <v>17.899999999999999</v>
      </c>
      <c r="AA19" s="723"/>
      <c r="AB19" s="723"/>
      <c r="AC19" s="723"/>
      <c r="AD19" s="724">
        <v>2281638</v>
      </c>
      <c r="AE19" s="724"/>
      <c r="AF19" s="724"/>
      <c r="AG19" s="724"/>
      <c r="AH19" s="724"/>
      <c r="AI19" s="724"/>
      <c r="AJ19" s="724"/>
      <c r="AK19" s="724"/>
      <c r="AL19" s="666">
        <v>34.200000000000003</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286868</v>
      </c>
      <c r="BH19" s="664"/>
      <c r="BI19" s="664"/>
      <c r="BJ19" s="664"/>
      <c r="BK19" s="664"/>
      <c r="BL19" s="664"/>
      <c r="BM19" s="664"/>
      <c r="BN19" s="665"/>
      <c r="BO19" s="723">
        <v>7.4</v>
      </c>
      <c r="BP19" s="723"/>
      <c r="BQ19" s="723"/>
      <c r="BR19" s="723"/>
      <c r="BS19" s="669" t="s">
        <v>231</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254</v>
      </c>
      <c r="CS19" s="664"/>
      <c r="CT19" s="664"/>
      <c r="CU19" s="664"/>
      <c r="CV19" s="664"/>
      <c r="CW19" s="664"/>
      <c r="CX19" s="664"/>
      <c r="CY19" s="665"/>
      <c r="CZ19" s="723" t="s">
        <v>231</v>
      </c>
      <c r="DA19" s="723"/>
      <c r="DB19" s="723"/>
      <c r="DC19" s="723"/>
      <c r="DD19" s="669" t="s">
        <v>231</v>
      </c>
      <c r="DE19" s="664"/>
      <c r="DF19" s="664"/>
      <c r="DG19" s="664"/>
      <c r="DH19" s="664"/>
      <c r="DI19" s="664"/>
      <c r="DJ19" s="664"/>
      <c r="DK19" s="664"/>
      <c r="DL19" s="664"/>
      <c r="DM19" s="664"/>
      <c r="DN19" s="664"/>
      <c r="DO19" s="664"/>
      <c r="DP19" s="665"/>
      <c r="DQ19" s="669" t="s">
        <v>254</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349858</v>
      </c>
      <c r="S20" s="664"/>
      <c r="T20" s="664"/>
      <c r="U20" s="664"/>
      <c r="V20" s="664"/>
      <c r="W20" s="664"/>
      <c r="X20" s="664"/>
      <c r="Y20" s="665"/>
      <c r="Z20" s="723">
        <v>2.7</v>
      </c>
      <c r="AA20" s="723"/>
      <c r="AB20" s="723"/>
      <c r="AC20" s="723"/>
      <c r="AD20" s="724" t="s">
        <v>254</v>
      </c>
      <c r="AE20" s="724"/>
      <c r="AF20" s="724"/>
      <c r="AG20" s="724"/>
      <c r="AH20" s="724"/>
      <c r="AI20" s="724"/>
      <c r="AJ20" s="724"/>
      <c r="AK20" s="724"/>
      <c r="AL20" s="666" t="s">
        <v>231</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286868</v>
      </c>
      <c r="BH20" s="664"/>
      <c r="BI20" s="664"/>
      <c r="BJ20" s="664"/>
      <c r="BK20" s="664"/>
      <c r="BL20" s="664"/>
      <c r="BM20" s="664"/>
      <c r="BN20" s="665"/>
      <c r="BO20" s="723">
        <v>7.4</v>
      </c>
      <c r="BP20" s="723"/>
      <c r="BQ20" s="723"/>
      <c r="BR20" s="723"/>
      <c r="BS20" s="669" t="s">
        <v>254</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12267335</v>
      </c>
      <c r="CS20" s="664"/>
      <c r="CT20" s="664"/>
      <c r="CU20" s="664"/>
      <c r="CV20" s="664"/>
      <c r="CW20" s="664"/>
      <c r="CX20" s="664"/>
      <c r="CY20" s="665"/>
      <c r="CZ20" s="723">
        <v>100</v>
      </c>
      <c r="DA20" s="723"/>
      <c r="DB20" s="723"/>
      <c r="DC20" s="723"/>
      <c r="DD20" s="669">
        <v>1037045</v>
      </c>
      <c r="DE20" s="664"/>
      <c r="DF20" s="664"/>
      <c r="DG20" s="664"/>
      <c r="DH20" s="664"/>
      <c r="DI20" s="664"/>
      <c r="DJ20" s="664"/>
      <c r="DK20" s="664"/>
      <c r="DL20" s="664"/>
      <c r="DM20" s="664"/>
      <c r="DN20" s="664"/>
      <c r="DO20" s="664"/>
      <c r="DP20" s="665"/>
      <c r="DQ20" s="669">
        <v>8609969</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v>349179</v>
      </c>
      <c r="S21" s="664"/>
      <c r="T21" s="664"/>
      <c r="U21" s="664"/>
      <c r="V21" s="664"/>
      <c r="W21" s="664"/>
      <c r="X21" s="664"/>
      <c r="Y21" s="665"/>
      <c r="Z21" s="723">
        <v>2.7</v>
      </c>
      <c r="AA21" s="723"/>
      <c r="AB21" s="723"/>
      <c r="AC21" s="723"/>
      <c r="AD21" s="724" t="s">
        <v>128</v>
      </c>
      <c r="AE21" s="724"/>
      <c r="AF21" s="724"/>
      <c r="AG21" s="724"/>
      <c r="AH21" s="724"/>
      <c r="AI21" s="724"/>
      <c r="AJ21" s="724"/>
      <c r="AK21" s="724"/>
      <c r="AL21" s="666" t="s">
        <v>231</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254</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7608785</v>
      </c>
      <c r="S22" s="664"/>
      <c r="T22" s="664"/>
      <c r="U22" s="664"/>
      <c r="V22" s="664"/>
      <c r="W22" s="664"/>
      <c r="X22" s="664"/>
      <c r="Y22" s="665"/>
      <c r="Z22" s="723">
        <v>59.6</v>
      </c>
      <c r="AA22" s="723"/>
      <c r="AB22" s="723"/>
      <c r="AC22" s="723"/>
      <c r="AD22" s="724">
        <v>6622880</v>
      </c>
      <c r="AE22" s="724"/>
      <c r="AF22" s="724"/>
      <c r="AG22" s="724"/>
      <c r="AH22" s="724"/>
      <c r="AI22" s="724"/>
      <c r="AJ22" s="724"/>
      <c r="AK22" s="724"/>
      <c r="AL22" s="666">
        <v>99.3</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254</v>
      </c>
      <c r="BP22" s="723"/>
      <c r="BQ22" s="723"/>
      <c r="BR22" s="723"/>
      <c r="BS22" s="669" t="s">
        <v>231</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3094</v>
      </c>
      <c r="S23" s="664"/>
      <c r="T23" s="664"/>
      <c r="U23" s="664"/>
      <c r="V23" s="664"/>
      <c r="W23" s="664"/>
      <c r="X23" s="664"/>
      <c r="Y23" s="665"/>
      <c r="Z23" s="723">
        <v>0</v>
      </c>
      <c r="AA23" s="723"/>
      <c r="AB23" s="723"/>
      <c r="AC23" s="723"/>
      <c r="AD23" s="724">
        <v>3094</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286868</v>
      </c>
      <c r="BH23" s="664"/>
      <c r="BI23" s="664"/>
      <c r="BJ23" s="664"/>
      <c r="BK23" s="664"/>
      <c r="BL23" s="664"/>
      <c r="BM23" s="664"/>
      <c r="BN23" s="665"/>
      <c r="BO23" s="723">
        <v>7.4</v>
      </c>
      <c r="BP23" s="723"/>
      <c r="BQ23" s="723"/>
      <c r="BR23" s="723"/>
      <c r="BS23" s="669" t="s">
        <v>231</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74027</v>
      </c>
      <c r="S24" s="664"/>
      <c r="T24" s="664"/>
      <c r="U24" s="664"/>
      <c r="V24" s="664"/>
      <c r="W24" s="664"/>
      <c r="X24" s="664"/>
      <c r="Y24" s="665"/>
      <c r="Z24" s="723">
        <v>0.6</v>
      </c>
      <c r="AA24" s="723"/>
      <c r="AB24" s="723"/>
      <c r="AC24" s="723"/>
      <c r="AD24" s="724">
        <v>450</v>
      </c>
      <c r="AE24" s="724"/>
      <c r="AF24" s="724"/>
      <c r="AG24" s="724"/>
      <c r="AH24" s="724"/>
      <c r="AI24" s="724"/>
      <c r="AJ24" s="724"/>
      <c r="AK24" s="724"/>
      <c r="AL24" s="666">
        <v>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254</v>
      </c>
      <c r="BH24" s="664"/>
      <c r="BI24" s="664"/>
      <c r="BJ24" s="664"/>
      <c r="BK24" s="664"/>
      <c r="BL24" s="664"/>
      <c r="BM24" s="664"/>
      <c r="BN24" s="665"/>
      <c r="BO24" s="723" t="s">
        <v>128</v>
      </c>
      <c r="BP24" s="723"/>
      <c r="BQ24" s="723"/>
      <c r="BR24" s="723"/>
      <c r="BS24" s="669" t="s">
        <v>254</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6500881</v>
      </c>
      <c r="CS24" s="727"/>
      <c r="CT24" s="727"/>
      <c r="CU24" s="727"/>
      <c r="CV24" s="727"/>
      <c r="CW24" s="727"/>
      <c r="CX24" s="727"/>
      <c r="CY24" s="773"/>
      <c r="CZ24" s="774">
        <v>53</v>
      </c>
      <c r="DA24" s="743"/>
      <c r="DB24" s="743"/>
      <c r="DC24" s="777"/>
      <c r="DD24" s="772">
        <v>4688594</v>
      </c>
      <c r="DE24" s="727"/>
      <c r="DF24" s="727"/>
      <c r="DG24" s="727"/>
      <c r="DH24" s="727"/>
      <c r="DI24" s="727"/>
      <c r="DJ24" s="727"/>
      <c r="DK24" s="773"/>
      <c r="DL24" s="772">
        <v>4520343</v>
      </c>
      <c r="DM24" s="727"/>
      <c r="DN24" s="727"/>
      <c r="DO24" s="727"/>
      <c r="DP24" s="727"/>
      <c r="DQ24" s="727"/>
      <c r="DR24" s="727"/>
      <c r="DS24" s="727"/>
      <c r="DT24" s="727"/>
      <c r="DU24" s="727"/>
      <c r="DV24" s="773"/>
      <c r="DW24" s="774">
        <v>63.2</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215273</v>
      </c>
      <c r="S25" s="664"/>
      <c r="T25" s="664"/>
      <c r="U25" s="664"/>
      <c r="V25" s="664"/>
      <c r="W25" s="664"/>
      <c r="X25" s="664"/>
      <c r="Y25" s="665"/>
      <c r="Z25" s="723">
        <v>1.7</v>
      </c>
      <c r="AA25" s="723"/>
      <c r="AB25" s="723"/>
      <c r="AC25" s="723"/>
      <c r="AD25" s="724">
        <v>19078</v>
      </c>
      <c r="AE25" s="724"/>
      <c r="AF25" s="724"/>
      <c r="AG25" s="724"/>
      <c r="AH25" s="724"/>
      <c r="AI25" s="724"/>
      <c r="AJ25" s="724"/>
      <c r="AK25" s="724"/>
      <c r="AL25" s="666">
        <v>0.3</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231</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2441927</v>
      </c>
      <c r="CS25" s="662"/>
      <c r="CT25" s="662"/>
      <c r="CU25" s="662"/>
      <c r="CV25" s="662"/>
      <c r="CW25" s="662"/>
      <c r="CX25" s="662"/>
      <c r="CY25" s="663"/>
      <c r="CZ25" s="666">
        <v>19.899999999999999</v>
      </c>
      <c r="DA25" s="695"/>
      <c r="DB25" s="695"/>
      <c r="DC25" s="696"/>
      <c r="DD25" s="669">
        <v>2381853</v>
      </c>
      <c r="DE25" s="662"/>
      <c r="DF25" s="662"/>
      <c r="DG25" s="662"/>
      <c r="DH25" s="662"/>
      <c r="DI25" s="662"/>
      <c r="DJ25" s="662"/>
      <c r="DK25" s="663"/>
      <c r="DL25" s="669">
        <v>2232734</v>
      </c>
      <c r="DM25" s="662"/>
      <c r="DN25" s="662"/>
      <c r="DO25" s="662"/>
      <c r="DP25" s="662"/>
      <c r="DQ25" s="662"/>
      <c r="DR25" s="662"/>
      <c r="DS25" s="662"/>
      <c r="DT25" s="662"/>
      <c r="DU25" s="662"/>
      <c r="DV25" s="663"/>
      <c r="DW25" s="666">
        <v>31.2</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108668</v>
      </c>
      <c r="S26" s="664"/>
      <c r="T26" s="664"/>
      <c r="U26" s="664"/>
      <c r="V26" s="664"/>
      <c r="W26" s="664"/>
      <c r="X26" s="664"/>
      <c r="Y26" s="665"/>
      <c r="Z26" s="723">
        <v>0.9</v>
      </c>
      <c r="AA26" s="723"/>
      <c r="AB26" s="723"/>
      <c r="AC26" s="723"/>
      <c r="AD26" s="724">
        <v>297</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254</v>
      </c>
      <c r="BP26" s="723"/>
      <c r="BQ26" s="723"/>
      <c r="BR26" s="723"/>
      <c r="BS26" s="669" t="s">
        <v>231</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1611588</v>
      </c>
      <c r="CS26" s="664"/>
      <c r="CT26" s="664"/>
      <c r="CU26" s="664"/>
      <c r="CV26" s="664"/>
      <c r="CW26" s="664"/>
      <c r="CX26" s="664"/>
      <c r="CY26" s="665"/>
      <c r="CZ26" s="666">
        <v>13.1</v>
      </c>
      <c r="DA26" s="695"/>
      <c r="DB26" s="695"/>
      <c r="DC26" s="696"/>
      <c r="DD26" s="669">
        <v>1569835</v>
      </c>
      <c r="DE26" s="664"/>
      <c r="DF26" s="664"/>
      <c r="DG26" s="664"/>
      <c r="DH26" s="664"/>
      <c r="DI26" s="664"/>
      <c r="DJ26" s="664"/>
      <c r="DK26" s="665"/>
      <c r="DL26" s="669" t="s">
        <v>254</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1486905</v>
      </c>
      <c r="S27" s="664"/>
      <c r="T27" s="664"/>
      <c r="U27" s="664"/>
      <c r="V27" s="664"/>
      <c r="W27" s="664"/>
      <c r="X27" s="664"/>
      <c r="Y27" s="665"/>
      <c r="Z27" s="723">
        <v>11.6</v>
      </c>
      <c r="AA27" s="723"/>
      <c r="AB27" s="723"/>
      <c r="AC27" s="723"/>
      <c r="AD27" s="724" t="s">
        <v>231</v>
      </c>
      <c r="AE27" s="724"/>
      <c r="AF27" s="724"/>
      <c r="AG27" s="724"/>
      <c r="AH27" s="724"/>
      <c r="AI27" s="724"/>
      <c r="AJ27" s="724"/>
      <c r="AK27" s="724"/>
      <c r="AL27" s="666" t="s">
        <v>231</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3873665</v>
      </c>
      <c r="BH27" s="664"/>
      <c r="BI27" s="664"/>
      <c r="BJ27" s="664"/>
      <c r="BK27" s="664"/>
      <c r="BL27" s="664"/>
      <c r="BM27" s="664"/>
      <c r="BN27" s="665"/>
      <c r="BO27" s="723">
        <v>100</v>
      </c>
      <c r="BP27" s="723"/>
      <c r="BQ27" s="723"/>
      <c r="BR27" s="723"/>
      <c r="BS27" s="669">
        <v>46144</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2401953</v>
      </c>
      <c r="CS27" s="662"/>
      <c r="CT27" s="662"/>
      <c r="CU27" s="662"/>
      <c r="CV27" s="662"/>
      <c r="CW27" s="662"/>
      <c r="CX27" s="662"/>
      <c r="CY27" s="663"/>
      <c r="CZ27" s="666">
        <v>19.600000000000001</v>
      </c>
      <c r="DA27" s="695"/>
      <c r="DB27" s="695"/>
      <c r="DC27" s="696"/>
      <c r="DD27" s="669">
        <v>738169</v>
      </c>
      <c r="DE27" s="662"/>
      <c r="DF27" s="662"/>
      <c r="DG27" s="662"/>
      <c r="DH27" s="662"/>
      <c r="DI27" s="662"/>
      <c r="DJ27" s="662"/>
      <c r="DK27" s="663"/>
      <c r="DL27" s="669">
        <v>719037</v>
      </c>
      <c r="DM27" s="662"/>
      <c r="DN27" s="662"/>
      <c r="DO27" s="662"/>
      <c r="DP27" s="662"/>
      <c r="DQ27" s="662"/>
      <c r="DR27" s="662"/>
      <c r="DS27" s="662"/>
      <c r="DT27" s="662"/>
      <c r="DU27" s="662"/>
      <c r="DV27" s="663"/>
      <c r="DW27" s="666">
        <v>10</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254</v>
      </c>
      <c r="S28" s="664"/>
      <c r="T28" s="664"/>
      <c r="U28" s="664"/>
      <c r="V28" s="664"/>
      <c r="W28" s="664"/>
      <c r="X28" s="664"/>
      <c r="Y28" s="665"/>
      <c r="Z28" s="723" t="s">
        <v>231</v>
      </c>
      <c r="AA28" s="723"/>
      <c r="AB28" s="723"/>
      <c r="AC28" s="723"/>
      <c r="AD28" s="724" t="s">
        <v>128</v>
      </c>
      <c r="AE28" s="724"/>
      <c r="AF28" s="724"/>
      <c r="AG28" s="724"/>
      <c r="AH28" s="724"/>
      <c r="AI28" s="724"/>
      <c r="AJ28" s="724"/>
      <c r="AK28" s="724"/>
      <c r="AL28" s="666" t="s">
        <v>231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1657001</v>
      </c>
      <c r="CS28" s="664"/>
      <c r="CT28" s="664"/>
      <c r="CU28" s="664"/>
      <c r="CV28" s="664"/>
      <c r="CW28" s="664"/>
      <c r="CX28" s="664"/>
      <c r="CY28" s="665"/>
      <c r="CZ28" s="666">
        <v>13.5</v>
      </c>
      <c r="DA28" s="695"/>
      <c r="DB28" s="695"/>
      <c r="DC28" s="696"/>
      <c r="DD28" s="669">
        <v>1568572</v>
      </c>
      <c r="DE28" s="664"/>
      <c r="DF28" s="664"/>
      <c r="DG28" s="664"/>
      <c r="DH28" s="664"/>
      <c r="DI28" s="664"/>
      <c r="DJ28" s="664"/>
      <c r="DK28" s="665"/>
      <c r="DL28" s="669">
        <v>1568572</v>
      </c>
      <c r="DM28" s="664"/>
      <c r="DN28" s="664"/>
      <c r="DO28" s="664"/>
      <c r="DP28" s="664"/>
      <c r="DQ28" s="664"/>
      <c r="DR28" s="664"/>
      <c r="DS28" s="664"/>
      <c r="DT28" s="664"/>
      <c r="DU28" s="664"/>
      <c r="DV28" s="665"/>
      <c r="DW28" s="666">
        <v>21.9</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821809</v>
      </c>
      <c r="S29" s="664"/>
      <c r="T29" s="664"/>
      <c r="U29" s="664"/>
      <c r="V29" s="664"/>
      <c r="W29" s="664"/>
      <c r="X29" s="664"/>
      <c r="Y29" s="665"/>
      <c r="Z29" s="723">
        <v>6.4</v>
      </c>
      <c r="AA29" s="723"/>
      <c r="AB29" s="723"/>
      <c r="AC29" s="723"/>
      <c r="AD29" s="724" t="s">
        <v>231</v>
      </c>
      <c r="AE29" s="724"/>
      <c r="AF29" s="724"/>
      <c r="AG29" s="724"/>
      <c r="AH29" s="724"/>
      <c r="AI29" s="724"/>
      <c r="AJ29" s="724"/>
      <c r="AK29" s="724"/>
      <c r="AL29" s="666" t="s">
        <v>254</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1656995</v>
      </c>
      <c r="CS29" s="662"/>
      <c r="CT29" s="662"/>
      <c r="CU29" s="662"/>
      <c r="CV29" s="662"/>
      <c r="CW29" s="662"/>
      <c r="CX29" s="662"/>
      <c r="CY29" s="663"/>
      <c r="CZ29" s="666">
        <v>13.5</v>
      </c>
      <c r="DA29" s="695"/>
      <c r="DB29" s="695"/>
      <c r="DC29" s="696"/>
      <c r="DD29" s="669">
        <v>1568566</v>
      </c>
      <c r="DE29" s="662"/>
      <c r="DF29" s="662"/>
      <c r="DG29" s="662"/>
      <c r="DH29" s="662"/>
      <c r="DI29" s="662"/>
      <c r="DJ29" s="662"/>
      <c r="DK29" s="663"/>
      <c r="DL29" s="669">
        <v>1568566</v>
      </c>
      <c r="DM29" s="662"/>
      <c r="DN29" s="662"/>
      <c r="DO29" s="662"/>
      <c r="DP29" s="662"/>
      <c r="DQ29" s="662"/>
      <c r="DR29" s="662"/>
      <c r="DS29" s="662"/>
      <c r="DT29" s="662"/>
      <c r="DU29" s="662"/>
      <c r="DV29" s="663"/>
      <c r="DW29" s="666">
        <v>21.9</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35920</v>
      </c>
      <c r="S30" s="664"/>
      <c r="T30" s="664"/>
      <c r="U30" s="664"/>
      <c r="V30" s="664"/>
      <c r="W30" s="664"/>
      <c r="X30" s="664"/>
      <c r="Y30" s="665"/>
      <c r="Z30" s="723">
        <v>0.3</v>
      </c>
      <c r="AA30" s="723"/>
      <c r="AB30" s="723"/>
      <c r="AC30" s="723"/>
      <c r="AD30" s="724">
        <v>22225</v>
      </c>
      <c r="AE30" s="724"/>
      <c r="AF30" s="724"/>
      <c r="AG30" s="724"/>
      <c r="AH30" s="724"/>
      <c r="AI30" s="724"/>
      <c r="AJ30" s="724"/>
      <c r="AK30" s="724"/>
      <c r="AL30" s="666">
        <v>0.3</v>
      </c>
      <c r="AM30" s="667"/>
      <c r="AN30" s="667"/>
      <c r="AO30" s="725"/>
      <c r="AP30" s="751" t="s">
        <v>307</v>
      </c>
      <c r="AQ30" s="752"/>
      <c r="AR30" s="752"/>
      <c r="AS30" s="752"/>
      <c r="AT30" s="757" t="s">
        <v>308</v>
      </c>
      <c r="AU30" s="230"/>
      <c r="AV30" s="230"/>
      <c r="AW30" s="230"/>
      <c r="AX30" s="760" t="s">
        <v>184</v>
      </c>
      <c r="AY30" s="761"/>
      <c r="AZ30" s="761"/>
      <c r="BA30" s="761"/>
      <c r="BB30" s="761"/>
      <c r="BC30" s="761"/>
      <c r="BD30" s="761"/>
      <c r="BE30" s="761"/>
      <c r="BF30" s="762"/>
      <c r="BG30" s="741">
        <v>99.5</v>
      </c>
      <c r="BH30" s="742"/>
      <c r="BI30" s="742"/>
      <c r="BJ30" s="742"/>
      <c r="BK30" s="742"/>
      <c r="BL30" s="742"/>
      <c r="BM30" s="743">
        <v>98.7</v>
      </c>
      <c r="BN30" s="742"/>
      <c r="BO30" s="742"/>
      <c r="BP30" s="742"/>
      <c r="BQ30" s="744"/>
      <c r="BR30" s="741">
        <v>99.4</v>
      </c>
      <c r="BS30" s="742"/>
      <c r="BT30" s="742"/>
      <c r="BU30" s="742"/>
      <c r="BV30" s="742"/>
      <c r="BW30" s="742"/>
      <c r="BX30" s="743">
        <v>98.4</v>
      </c>
      <c r="BY30" s="742"/>
      <c r="BZ30" s="742"/>
      <c r="CA30" s="742"/>
      <c r="CB30" s="744"/>
      <c r="CD30" s="747"/>
      <c r="CE30" s="748"/>
      <c r="CF30" s="705" t="s">
        <v>309</v>
      </c>
      <c r="CG30" s="702"/>
      <c r="CH30" s="702"/>
      <c r="CI30" s="702"/>
      <c r="CJ30" s="702"/>
      <c r="CK30" s="702"/>
      <c r="CL30" s="702"/>
      <c r="CM30" s="702"/>
      <c r="CN30" s="702"/>
      <c r="CO30" s="702"/>
      <c r="CP30" s="702"/>
      <c r="CQ30" s="703"/>
      <c r="CR30" s="661">
        <v>1548712</v>
      </c>
      <c r="CS30" s="664"/>
      <c r="CT30" s="664"/>
      <c r="CU30" s="664"/>
      <c r="CV30" s="664"/>
      <c r="CW30" s="664"/>
      <c r="CX30" s="664"/>
      <c r="CY30" s="665"/>
      <c r="CZ30" s="666">
        <v>12.6</v>
      </c>
      <c r="DA30" s="695"/>
      <c r="DB30" s="695"/>
      <c r="DC30" s="696"/>
      <c r="DD30" s="669">
        <v>1460283</v>
      </c>
      <c r="DE30" s="664"/>
      <c r="DF30" s="664"/>
      <c r="DG30" s="664"/>
      <c r="DH30" s="664"/>
      <c r="DI30" s="664"/>
      <c r="DJ30" s="664"/>
      <c r="DK30" s="665"/>
      <c r="DL30" s="669">
        <v>1460283</v>
      </c>
      <c r="DM30" s="664"/>
      <c r="DN30" s="664"/>
      <c r="DO30" s="664"/>
      <c r="DP30" s="664"/>
      <c r="DQ30" s="664"/>
      <c r="DR30" s="664"/>
      <c r="DS30" s="664"/>
      <c r="DT30" s="664"/>
      <c r="DU30" s="664"/>
      <c r="DV30" s="665"/>
      <c r="DW30" s="666">
        <v>20.399999999999999</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13156</v>
      </c>
      <c r="S31" s="664"/>
      <c r="T31" s="664"/>
      <c r="U31" s="664"/>
      <c r="V31" s="664"/>
      <c r="W31" s="664"/>
      <c r="X31" s="664"/>
      <c r="Y31" s="665"/>
      <c r="Z31" s="723">
        <v>0.1</v>
      </c>
      <c r="AA31" s="723"/>
      <c r="AB31" s="723"/>
      <c r="AC31" s="723"/>
      <c r="AD31" s="724" t="s">
        <v>231</v>
      </c>
      <c r="AE31" s="724"/>
      <c r="AF31" s="724"/>
      <c r="AG31" s="724"/>
      <c r="AH31" s="724"/>
      <c r="AI31" s="724"/>
      <c r="AJ31" s="724"/>
      <c r="AK31" s="724"/>
      <c r="AL31" s="666" t="s">
        <v>231</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99.4</v>
      </c>
      <c r="BH31" s="662"/>
      <c r="BI31" s="662"/>
      <c r="BJ31" s="662"/>
      <c r="BK31" s="662"/>
      <c r="BL31" s="662"/>
      <c r="BM31" s="667">
        <v>98.5</v>
      </c>
      <c r="BN31" s="740"/>
      <c r="BO31" s="740"/>
      <c r="BP31" s="740"/>
      <c r="BQ31" s="701"/>
      <c r="BR31" s="739">
        <v>99.3</v>
      </c>
      <c r="BS31" s="662"/>
      <c r="BT31" s="662"/>
      <c r="BU31" s="662"/>
      <c r="BV31" s="662"/>
      <c r="BW31" s="662"/>
      <c r="BX31" s="667">
        <v>98.1</v>
      </c>
      <c r="BY31" s="740"/>
      <c r="BZ31" s="740"/>
      <c r="CA31" s="740"/>
      <c r="CB31" s="701"/>
      <c r="CD31" s="747"/>
      <c r="CE31" s="748"/>
      <c r="CF31" s="705" t="s">
        <v>313</v>
      </c>
      <c r="CG31" s="702"/>
      <c r="CH31" s="702"/>
      <c r="CI31" s="702"/>
      <c r="CJ31" s="702"/>
      <c r="CK31" s="702"/>
      <c r="CL31" s="702"/>
      <c r="CM31" s="702"/>
      <c r="CN31" s="702"/>
      <c r="CO31" s="702"/>
      <c r="CP31" s="702"/>
      <c r="CQ31" s="703"/>
      <c r="CR31" s="661">
        <v>108283</v>
      </c>
      <c r="CS31" s="662"/>
      <c r="CT31" s="662"/>
      <c r="CU31" s="662"/>
      <c r="CV31" s="662"/>
      <c r="CW31" s="662"/>
      <c r="CX31" s="662"/>
      <c r="CY31" s="663"/>
      <c r="CZ31" s="666">
        <v>0.9</v>
      </c>
      <c r="DA31" s="695"/>
      <c r="DB31" s="695"/>
      <c r="DC31" s="696"/>
      <c r="DD31" s="669">
        <v>108283</v>
      </c>
      <c r="DE31" s="662"/>
      <c r="DF31" s="662"/>
      <c r="DG31" s="662"/>
      <c r="DH31" s="662"/>
      <c r="DI31" s="662"/>
      <c r="DJ31" s="662"/>
      <c r="DK31" s="663"/>
      <c r="DL31" s="669">
        <v>108283</v>
      </c>
      <c r="DM31" s="662"/>
      <c r="DN31" s="662"/>
      <c r="DO31" s="662"/>
      <c r="DP31" s="662"/>
      <c r="DQ31" s="662"/>
      <c r="DR31" s="662"/>
      <c r="DS31" s="662"/>
      <c r="DT31" s="662"/>
      <c r="DU31" s="662"/>
      <c r="DV31" s="663"/>
      <c r="DW31" s="666">
        <v>1.5</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597412</v>
      </c>
      <c r="S32" s="664"/>
      <c r="T32" s="664"/>
      <c r="U32" s="664"/>
      <c r="V32" s="664"/>
      <c r="W32" s="664"/>
      <c r="X32" s="664"/>
      <c r="Y32" s="665"/>
      <c r="Z32" s="723">
        <v>4.7</v>
      </c>
      <c r="AA32" s="723"/>
      <c r="AB32" s="723"/>
      <c r="AC32" s="723"/>
      <c r="AD32" s="724" t="s">
        <v>128</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99.5</v>
      </c>
      <c r="BH32" s="677"/>
      <c r="BI32" s="677"/>
      <c r="BJ32" s="677"/>
      <c r="BK32" s="677"/>
      <c r="BL32" s="677"/>
      <c r="BM32" s="721">
        <v>98.8</v>
      </c>
      <c r="BN32" s="677"/>
      <c r="BO32" s="677"/>
      <c r="BP32" s="677"/>
      <c r="BQ32" s="714"/>
      <c r="BR32" s="738">
        <v>99.4</v>
      </c>
      <c r="BS32" s="677"/>
      <c r="BT32" s="677"/>
      <c r="BU32" s="677"/>
      <c r="BV32" s="677"/>
      <c r="BW32" s="677"/>
      <c r="BX32" s="721">
        <v>98.6</v>
      </c>
      <c r="BY32" s="677"/>
      <c r="BZ32" s="677"/>
      <c r="CA32" s="677"/>
      <c r="CB32" s="714"/>
      <c r="CD32" s="749"/>
      <c r="CE32" s="750"/>
      <c r="CF32" s="705" t="s">
        <v>316</v>
      </c>
      <c r="CG32" s="702"/>
      <c r="CH32" s="702"/>
      <c r="CI32" s="702"/>
      <c r="CJ32" s="702"/>
      <c r="CK32" s="702"/>
      <c r="CL32" s="702"/>
      <c r="CM32" s="702"/>
      <c r="CN32" s="702"/>
      <c r="CO32" s="702"/>
      <c r="CP32" s="702"/>
      <c r="CQ32" s="703"/>
      <c r="CR32" s="661">
        <v>6</v>
      </c>
      <c r="CS32" s="664"/>
      <c r="CT32" s="664"/>
      <c r="CU32" s="664"/>
      <c r="CV32" s="664"/>
      <c r="CW32" s="664"/>
      <c r="CX32" s="664"/>
      <c r="CY32" s="665"/>
      <c r="CZ32" s="666">
        <v>0</v>
      </c>
      <c r="DA32" s="695"/>
      <c r="DB32" s="695"/>
      <c r="DC32" s="696"/>
      <c r="DD32" s="669">
        <v>6</v>
      </c>
      <c r="DE32" s="664"/>
      <c r="DF32" s="664"/>
      <c r="DG32" s="664"/>
      <c r="DH32" s="664"/>
      <c r="DI32" s="664"/>
      <c r="DJ32" s="664"/>
      <c r="DK32" s="665"/>
      <c r="DL32" s="669">
        <v>6</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582869</v>
      </c>
      <c r="S33" s="664"/>
      <c r="T33" s="664"/>
      <c r="U33" s="664"/>
      <c r="V33" s="664"/>
      <c r="W33" s="664"/>
      <c r="X33" s="664"/>
      <c r="Y33" s="665"/>
      <c r="Z33" s="723">
        <v>4.5999999999999996</v>
      </c>
      <c r="AA33" s="723"/>
      <c r="AB33" s="723"/>
      <c r="AC33" s="723"/>
      <c r="AD33" s="724" t="s">
        <v>254</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4557879</v>
      </c>
      <c r="CS33" s="662"/>
      <c r="CT33" s="662"/>
      <c r="CU33" s="662"/>
      <c r="CV33" s="662"/>
      <c r="CW33" s="662"/>
      <c r="CX33" s="662"/>
      <c r="CY33" s="663"/>
      <c r="CZ33" s="666">
        <v>37.200000000000003</v>
      </c>
      <c r="DA33" s="695"/>
      <c r="DB33" s="695"/>
      <c r="DC33" s="696"/>
      <c r="DD33" s="669">
        <v>3690239</v>
      </c>
      <c r="DE33" s="662"/>
      <c r="DF33" s="662"/>
      <c r="DG33" s="662"/>
      <c r="DH33" s="662"/>
      <c r="DI33" s="662"/>
      <c r="DJ33" s="662"/>
      <c r="DK33" s="663"/>
      <c r="DL33" s="669">
        <v>2486410</v>
      </c>
      <c r="DM33" s="662"/>
      <c r="DN33" s="662"/>
      <c r="DO33" s="662"/>
      <c r="DP33" s="662"/>
      <c r="DQ33" s="662"/>
      <c r="DR33" s="662"/>
      <c r="DS33" s="662"/>
      <c r="DT33" s="662"/>
      <c r="DU33" s="662"/>
      <c r="DV33" s="663"/>
      <c r="DW33" s="666">
        <v>34.799999999999997</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252018</v>
      </c>
      <c r="S34" s="664"/>
      <c r="T34" s="664"/>
      <c r="U34" s="664"/>
      <c r="V34" s="664"/>
      <c r="W34" s="664"/>
      <c r="X34" s="664"/>
      <c r="Y34" s="665"/>
      <c r="Z34" s="723">
        <v>2</v>
      </c>
      <c r="AA34" s="723"/>
      <c r="AB34" s="723"/>
      <c r="AC34" s="723"/>
      <c r="AD34" s="724">
        <v>2163</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1682200</v>
      </c>
      <c r="CS34" s="664"/>
      <c r="CT34" s="664"/>
      <c r="CU34" s="664"/>
      <c r="CV34" s="664"/>
      <c r="CW34" s="664"/>
      <c r="CX34" s="664"/>
      <c r="CY34" s="665"/>
      <c r="CZ34" s="666">
        <v>13.7</v>
      </c>
      <c r="DA34" s="695"/>
      <c r="DB34" s="695"/>
      <c r="DC34" s="696"/>
      <c r="DD34" s="669">
        <v>1244544</v>
      </c>
      <c r="DE34" s="664"/>
      <c r="DF34" s="664"/>
      <c r="DG34" s="664"/>
      <c r="DH34" s="664"/>
      <c r="DI34" s="664"/>
      <c r="DJ34" s="664"/>
      <c r="DK34" s="665"/>
      <c r="DL34" s="669">
        <v>999215</v>
      </c>
      <c r="DM34" s="664"/>
      <c r="DN34" s="664"/>
      <c r="DO34" s="664"/>
      <c r="DP34" s="664"/>
      <c r="DQ34" s="664"/>
      <c r="DR34" s="664"/>
      <c r="DS34" s="664"/>
      <c r="DT34" s="664"/>
      <c r="DU34" s="664"/>
      <c r="DV34" s="665"/>
      <c r="DW34" s="666">
        <v>14</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966400</v>
      </c>
      <c r="S35" s="664"/>
      <c r="T35" s="664"/>
      <c r="U35" s="664"/>
      <c r="V35" s="664"/>
      <c r="W35" s="664"/>
      <c r="X35" s="664"/>
      <c r="Y35" s="665"/>
      <c r="Z35" s="723">
        <v>7.6</v>
      </c>
      <c r="AA35" s="723"/>
      <c r="AB35" s="723"/>
      <c r="AC35" s="723"/>
      <c r="AD35" s="724" t="s">
        <v>128</v>
      </c>
      <c r="AE35" s="724"/>
      <c r="AF35" s="724"/>
      <c r="AG35" s="724"/>
      <c r="AH35" s="724"/>
      <c r="AI35" s="724"/>
      <c r="AJ35" s="724"/>
      <c r="AK35" s="724"/>
      <c r="AL35" s="666" t="s">
        <v>231</v>
      </c>
      <c r="AM35" s="667"/>
      <c r="AN35" s="667"/>
      <c r="AO35" s="725"/>
      <c r="AP35" s="234"/>
      <c r="AQ35" s="729" t="s">
        <v>324</v>
      </c>
      <c r="AR35" s="730"/>
      <c r="AS35" s="730"/>
      <c r="AT35" s="730"/>
      <c r="AU35" s="730"/>
      <c r="AV35" s="730"/>
      <c r="AW35" s="730"/>
      <c r="AX35" s="730"/>
      <c r="AY35" s="731"/>
      <c r="AZ35" s="726">
        <v>1863291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26316</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127686</v>
      </c>
      <c r="CS35" s="662"/>
      <c r="CT35" s="662"/>
      <c r="CU35" s="662"/>
      <c r="CV35" s="662"/>
      <c r="CW35" s="662"/>
      <c r="CX35" s="662"/>
      <c r="CY35" s="663"/>
      <c r="CZ35" s="666">
        <v>1</v>
      </c>
      <c r="DA35" s="695"/>
      <c r="DB35" s="695"/>
      <c r="DC35" s="696"/>
      <c r="DD35" s="669">
        <v>111994</v>
      </c>
      <c r="DE35" s="662"/>
      <c r="DF35" s="662"/>
      <c r="DG35" s="662"/>
      <c r="DH35" s="662"/>
      <c r="DI35" s="662"/>
      <c r="DJ35" s="662"/>
      <c r="DK35" s="663"/>
      <c r="DL35" s="669">
        <v>103381</v>
      </c>
      <c r="DM35" s="662"/>
      <c r="DN35" s="662"/>
      <c r="DO35" s="662"/>
      <c r="DP35" s="662"/>
      <c r="DQ35" s="662"/>
      <c r="DR35" s="662"/>
      <c r="DS35" s="662"/>
      <c r="DT35" s="662"/>
      <c r="DU35" s="662"/>
      <c r="DV35" s="663"/>
      <c r="DW35" s="666">
        <v>1.4</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254</v>
      </c>
      <c r="S36" s="664"/>
      <c r="T36" s="664"/>
      <c r="U36" s="664"/>
      <c r="V36" s="664"/>
      <c r="W36" s="664"/>
      <c r="X36" s="664"/>
      <c r="Y36" s="665"/>
      <c r="Z36" s="723" t="s">
        <v>231</v>
      </c>
      <c r="AA36" s="723"/>
      <c r="AB36" s="723"/>
      <c r="AC36" s="723"/>
      <c r="AD36" s="724" t="s">
        <v>231</v>
      </c>
      <c r="AE36" s="724"/>
      <c r="AF36" s="724"/>
      <c r="AG36" s="724"/>
      <c r="AH36" s="724"/>
      <c r="AI36" s="724"/>
      <c r="AJ36" s="724"/>
      <c r="AK36" s="724"/>
      <c r="AL36" s="666" t="s">
        <v>231</v>
      </c>
      <c r="AM36" s="667"/>
      <c r="AN36" s="667"/>
      <c r="AO36" s="725"/>
      <c r="AQ36" s="698" t="s">
        <v>328</v>
      </c>
      <c r="AR36" s="699"/>
      <c r="AS36" s="699"/>
      <c r="AT36" s="699"/>
      <c r="AU36" s="699"/>
      <c r="AV36" s="699"/>
      <c r="AW36" s="699"/>
      <c r="AX36" s="699"/>
      <c r="AY36" s="700"/>
      <c r="AZ36" s="661">
        <v>554251</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-119855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995519</v>
      </c>
      <c r="CS36" s="664"/>
      <c r="CT36" s="664"/>
      <c r="CU36" s="664"/>
      <c r="CV36" s="664"/>
      <c r="CW36" s="664"/>
      <c r="CX36" s="664"/>
      <c r="CY36" s="665"/>
      <c r="CZ36" s="666">
        <v>8.1</v>
      </c>
      <c r="DA36" s="695"/>
      <c r="DB36" s="695"/>
      <c r="DC36" s="696"/>
      <c r="DD36" s="669">
        <v>771246</v>
      </c>
      <c r="DE36" s="664"/>
      <c r="DF36" s="664"/>
      <c r="DG36" s="664"/>
      <c r="DH36" s="664"/>
      <c r="DI36" s="664"/>
      <c r="DJ36" s="664"/>
      <c r="DK36" s="665"/>
      <c r="DL36" s="669">
        <v>510217</v>
      </c>
      <c r="DM36" s="664"/>
      <c r="DN36" s="664"/>
      <c r="DO36" s="664"/>
      <c r="DP36" s="664"/>
      <c r="DQ36" s="664"/>
      <c r="DR36" s="664"/>
      <c r="DS36" s="664"/>
      <c r="DT36" s="664"/>
      <c r="DU36" s="664"/>
      <c r="DV36" s="665"/>
      <c r="DW36" s="666">
        <v>7.1</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484900</v>
      </c>
      <c r="S37" s="664"/>
      <c r="T37" s="664"/>
      <c r="U37" s="664"/>
      <c r="V37" s="664"/>
      <c r="W37" s="664"/>
      <c r="X37" s="664"/>
      <c r="Y37" s="665"/>
      <c r="Z37" s="723">
        <v>3.8</v>
      </c>
      <c r="AA37" s="723"/>
      <c r="AB37" s="723"/>
      <c r="AC37" s="723"/>
      <c r="AD37" s="724" t="s">
        <v>231</v>
      </c>
      <c r="AE37" s="724"/>
      <c r="AF37" s="724"/>
      <c r="AG37" s="724"/>
      <c r="AH37" s="724"/>
      <c r="AI37" s="724"/>
      <c r="AJ37" s="724"/>
      <c r="AK37" s="724"/>
      <c r="AL37" s="666" t="s">
        <v>231</v>
      </c>
      <c r="AM37" s="667"/>
      <c r="AN37" s="667"/>
      <c r="AO37" s="725"/>
      <c r="AQ37" s="698" t="s">
        <v>332</v>
      </c>
      <c r="AR37" s="699"/>
      <c r="AS37" s="699"/>
      <c r="AT37" s="699"/>
      <c r="AU37" s="699"/>
      <c r="AV37" s="699"/>
      <c r="AW37" s="699"/>
      <c r="AX37" s="699"/>
      <c r="AY37" s="700"/>
      <c r="AZ37" s="661">
        <v>38442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4215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5562</v>
      </c>
      <c r="CS37" s="662"/>
      <c r="CT37" s="662"/>
      <c r="CU37" s="662"/>
      <c r="CV37" s="662"/>
      <c r="CW37" s="662"/>
      <c r="CX37" s="662"/>
      <c r="CY37" s="663"/>
      <c r="CZ37" s="666">
        <v>0</v>
      </c>
      <c r="DA37" s="695"/>
      <c r="DB37" s="695"/>
      <c r="DC37" s="696"/>
      <c r="DD37" s="669">
        <v>5562</v>
      </c>
      <c r="DE37" s="662"/>
      <c r="DF37" s="662"/>
      <c r="DG37" s="662"/>
      <c r="DH37" s="662"/>
      <c r="DI37" s="662"/>
      <c r="DJ37" s="662"/>
      <c r="DK37" s="663"/>
      <c r="DL37" s="669">
        <v>5562</v>
      </c>
      <c r="DM37" s="662"/>
      <c r="DN37" s="662"/>
      <c r="DO37" s="662"/>
      <c r="DP37" s="662"/>
      <c r="DQ37" s="662"/>
      <c r="DR37" s="662"/>
      <c r="DS37" s="662"/>
      <c r="DT37" s="662"/>
      <c r="DU37" s="662"/>
      <c r="DV37" s="663"/>
      <c r="DW37" s="666">
        <v>0.1</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12766336</v>
      </c>
      <c r="S38" s="713"/>
      <c r="T38" s="713"/>
      <c r="U38" s="713"/>
      <c r="V38" s="713"/>
      <c r="W38" s="713"/>
      <c r="X38" s="713"/>
      <c r="Y38" s="718"/>
      <c r="Z38" s="719">
        <v>100</v>
      </c>
      <c r="AA38" s="719"/>
      <c r="AB38" s="719"/>
      <c r="AC38" s="719"/>
      <c r="AD38" s="720">
        <v>6670187</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4379</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6565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1255812</v>
      </c>
      <c r="CS38" s="664"/>
      <c r="CT38" s="664"/>
      <c r="CU38" s="664"/>
      <c r="CV38" s="664"/>
      <c r="CW38" s="664"/>
      <c r="CX38" s="664"/>
      <c r="CY38" s="665"/>
      <c r="CZ38" s="666">
        <v>10.199999999999999</v>
      </c>
      <c r="DA38" s="695"/>
      <c r="DB38" s="695"/>
      <c r="DC38" s="696"/>
      <c r="DD38" s="669">
        <v>1082365</v>
      </c>
      <c r="DE38" s="664"/>
      <c r="DF38" s="664"/>
      <c r="DG38" s="664"/>
      <c r="DH38" s="664"/>
      <c r="DI38" s="664"/>
      <c r="DJ38" s="664"/>
      <c r="DK38" s="665"/>
      <c r="DL38" s="669">
        <v>855785</v>
      </c>
      <c r="DM38" s="664"/>
      <c r="DN38" s="664"/>
      <c r="DO38" s="664"/>
      <c r="DP38" s="664"/>
      <c r="DQ38" s="664"/>
      <c r="DR38" s="664"/>
      <c r="DS38" s="664"/>
      <c r="DT38" s="664"/>
      <c r="DU38" s="664"/>
      <c r="DV38" s="665"/>
      <c r="DW38" s="666">
        <v>12</v>
      </c>
      <c r="DX38" s="695"/>
      <c r="DY38" s="695"/>
      <c r="DZ38" s="695"/>
      <c r="EA38" s="695"/>
      <c r="EB38" s="695"/>
      <c r="EC38" s="697"/>
    </row>
    <row r="39" spans="2:133" ht="11.25" customHeight="1">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243336</v>
      </c>
      <c r="CS39" s="662"/>
      <c r="CT39" s="662"/>
      <c r="CU39" s="662"/>
      <c r="CV39" s="662"/>
      <c r="CW39" s="662"/>
      <c r="CX39" s="662"/>
      <c r="CY39" s="663"/>
      <c r="CZ39" s="666">
        <v>2</v>
      </c>
      <c r="DA39" s="695"/>
      <c r="DB39" s="695"/>
      <c r="DC39" s="696"/>
      <c r="DD39" s="669">
        <v>229764</v>
      </c>
      <c r="DE39" s="662"/>
      <c r="DF39" s="662"/>
      <c r="DG39" s="662"/>
      <c r="DH39" s="662"/>
      <c r="DI39" s="662"/>
      <c r="DJ39" s="662"/>
      <c r="DK39" s="663"/>
      <c r="DL39" s="669" t="s">
        <v>254</v>
      </c>
      <c r="DM39" s="662"/>
      <c r="DN39" s="662"/>
      <c r="DO39" s="662"/>
      <c r="DP39" s="662"/>
      <c r="DQ39" s="662"/>
      <c r="DR39" s="662"/>
      <c r="DS39" s="662"/>
      <c r="DT39" s="662"/>
      <c r="DU39" s="662"/>
      <c r="DV39" s="663"/>
      <c r="DW39" s="666" t="s">
        <v>128</v>
      </c>
      <c r="DX39" s="695"/>
      <c r="DY39" s="695"/>
      <c r="DZ39" s="695"/>
      <c r="EA39" s="695"/>
      <c r="EB39" s="695"/>
      <c r="EC39" s="697"/>
    </row>
    <row r="40" spans="2:133" ht="11.25" customHeight="1">
      <c r="AQ40" s="698" t="s">
        <v>343</v>
      </c>
      <c r="AR40" s="699"/>
      <c r="AS40" s="699"/>
      <c r="AT40" s="699"/>
      <c r="AU40" s="699"/>
      <c r="AV40" s="699"/>
      <c r="AW40" s="699"/>
      <c r="AX40" s="699"/>
      <c r="AY40" s="700"/>
      <c r="AZ40" s="661">
        <v>388932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253326</v>
      </c>
      <c r="CS40" s="664"/>
      <c r="CT40" s="664"/>
      <c r="CU40" s="664"/>
      <c r="CV40" s="664"/>
      <c r="CW40" s="664"/>
      <c r="CX40" s="664"/>
      <c r="CY40" s="665"/>
      <c r="CZ40" s="666">
        <v>2.1</v>
      </c>
      <c r="DA40" s="695"/>
      <c r="DB40" s="695"/>
      <c r="DC40" s="696"/>
      <c r="DD40" s="669">
        <v>250326</v>
      </c>
      <c r="DE40" s="664"/>
      <c r="DF40" s="664"/>
      <c r="DG40" s="664"/>
      <c r="DH40" s="664"/>
      <c r="DI40" s="664"/>
      <c r="DJ40" s="664"/>
      <c r="DK40" s="665"/>
      <c r="DL40" s="669">
        <v>17812</v>
      </c>
      <c r="DM40" s="664"/>
      <c r="DN40" s="664"/>
      <c r="DO40" s="664"/>
      <c r="DP40" s="664"/>
      <c r="DQ40" s="664"/>
      <c r="DR40" s="664"/>
      <c r="DS40" s="664"/>
      <c r="DT40" s="664"/>
      <c r="DU40" s="664"/>
      <c r="DV40" s="665"/>
      <c r="DW40" s="666">
        <v>0.2</v>
      </c>
      <c r="DX40" s="695"/>
      <c r="DY40" s="695"/>
      <c r="DZ40" s="695"/>
      <c r="EA40" s="695"/>
      <c r="EB40" s="695"/>
      <c r="EC40" s="697"/>
    </row>
    <row r="41" spans="2:133" ht="11.25" customHeight="1">
      <c r="AQ41" s="710" t="s">
        <v>346</v>
      </c>
      <c r="AR41" s="711"/>
      <c r="AS41" s="711"/>
      <c r="AT41" s="711"/>
      <c r="AU41" s="711"/>
      <c r="AV41" s="711"/>
      <c r="AW41" s="711"/>
      <c r="AX41" s="711"/>
      <c r="AY41" s="712"/>
      <c r="AZ41" s="676">
        <v>877287</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316</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254</v>
      </c>
      <c r="CS41" s="662"/>
      <c r="CT41" s="662"/>
      <c r="CU41" s="662"/>
      <c r="CV41" s="662"/>
      <c r="CW41" s="662"/>
      <c r="CX41" s="662"/>
      <c r="CY41" s="663"/>
      <c r="CZ41" s="666" t="s">
        <v>254</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1208575</v>
      </c>
      <c r="CS42" s="664"/>
      <c r="CT42" s="664"/>
      <c r="CU42" s="664"/>
      <c r="CV42" s="664"/>
      <c r="CW42" s="664"/>
      <c r="CX42" s="664"/>
      <c r="CY42" s="665"/>
      <c r="CZ42" s="666">
        <v>9.9</v>
      </c>
      <c r="DA42" s="667"/>
      <c r="DB42" s="667"/>
      <c r="DC42" s="668"/>
      <c r="DD42" s="669">
        <v>231136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38555</v>
      </c>
      <c r="CS43" s="662"/>
      <c r="CT43" s="662"/>
      <c r="CU43" s="662"/>
      <c r="CV43" s="662"/>
      <c r="CW43" s="662"/>
      <c r="CX43" s="662"/>
      <c r="CY43" s="663"/>
      <c r="CZ43" s="666">
        <v>0.3</v>
      </c>
      <c r="DA43" s="695"/>
      <c r="DB43" s="695"/>
      <c r="DC43" s="696"/>
      <c r="DD43" s="669">
        <v>38555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304</v>
      </c>
      <c r="CE44" s="690"/>
      <c r="CF44" s="658" t="s">
        <v>354</v>
      </c>
      <c r="CG44" s="659"/>
      <c r="CH44" s="659"/>
      <c r="CI44" s="659"/>
      <c r="CJ44" s="659"/>
      <c r="CK44" s="659"/>
      <c r="CL44" s="659"/>
      <c r="CM44" s="659"/>
      <c r="CN44" s="659"/>
      <c r="CO44" s="659"/>
      <c r="CP44" s="659"/>
      <c r="CQ44" s="660"/>
      <c r="CR44" s="661">
        <v>1037045</v>
      </c>
      <c r="CS44" s="664"/>
      <c r="CT44" s="664"/>
      <c r="CU44" s="664"/>
      <c r="CV44" s="664"/>
      <c r="CW44" s="664"/>
      <c r="CX44" s="664"/>
      <c r="CY44" s="665"/>
      <c r="CZ44" s="666">
        <v>8.5</v>
      </c>
      <c r="DA44" s="667"/>
      <c r="DB44" s="667"/>
      <c r="DC44" s="668"/>
      <c r="DD44" s="669">
        <v>215181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594113</v>
      </c>
      <c r="CS45" s="662"/>
      <c r="CT45" s="662"/>
      <c r="CU45" s="662"/>
      <c r="CV45" s="662"/>
      <c r="CW45" s="662"/>
      <c r="CX45" s="662"/>
      <c r="CY45" s="663"/>
      <c r="CZ45" s="666">
        <v>4.8</v>
      </c>
      <c r="DA45" s="695"/>
      <c r="DB45" s="695"/>
      <c r="DC45" s="696"/>
      <c r="DD45" s="669">
        <v>71419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428029</v>
      </c>
      <c r="CS46" s="664"/>
      <c r="CT46" s="664"/>
      <c r="CU46" s="664"/>
      <c r="CV46" s="664"/>
      <c r="CW46" s="664"/>
      <c r="CX46" s="664"/>
      <c r="CY46" s="665"/>
      <c r="CZ46" s="666">
        <v>3.5</v>
      </c>
      <c r="DA46" s="667"/>
      <c r="DB46" s="667"/>
      <c r="DC46" s="668"/>
      <c r="DD46" s="669">
        <v>138859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171530</v>
      </c>
      <c r="CS47" s="662"/>
      <c r="CT47" s="662"/>
      <c r="CU47" s="662"/>
      <c r="CV47" s="662"/>
      <c r="CW47" s="662"/>
      <c r="CX47" s="662"/>
      <c r="CY47" s="663"/>
      <c r="CZ47" s="666">
        <v>1.4</v>
      </c>
      <c r="DA47" s="695"/>
      <c r="DB47" s="695"/>
      <c r="DC47" s="696"/>
      <c r="DD47" s="669">
        <v>15955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231</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12267335</v>
      </c>
      <c r="CS49" s="677"/>
      <c r="CT49" s="677"/>
      <c r="CU49" s="677"/>
      <c r="CV49" s="677"/>
      <c r="CW49" s="677"/>
      <c r="CX49" s="677"/>
      <c r="CY49" s="678"/>
      <c r="CZ49" s="679">
        <v>100</v>
      </c>
      <c r="DA49" s="680"/>
      <c r="DB49" s="680"/>
      <c r="DC49" s="681"/>
      <c r="DD49" s="682">
        <v>8609969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LrxxOofUb4fIZlpZVR6DJQhRUbIAQimvxvngSC6lZGecLX2On0B2P7wZr2kSuGyzv9yRrZpHVIKBVCAvM+oyeQ==" saltValue="8YNDVwvEaBkNZSgIXncx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12827</v>
      </c>
      <c r="R7" s="1194"/>
      <c r="S7" s="1194"/>
      <c r="T7" s="1194"/>
      <c r="U7" s="1194"/>
      <c r="V7" s="1194">
        <v>12337</v>
      </c>
      <c r="W7" s="1194"/>
      <c r="X7" s="1194"/>
      <c r="Y7" s="1194"/>
      <c r="Z7" s="1194"/>
      <c r="AA7" s="1194">
        <v>489</v>
      </c>
      <c r="AB7" s="1194"/>
      <c r="AC7" s="1194"/>
      <c r="AD7" s="1194"/>
      <c r="AE7" s="1195"/>
      <c r="AF7" s="1196">
        <v>456</v>
      </c>
      <c r="AG7" s="1197"/>
      <c r="AH7" s="1197"/>
      <c r="AI7" s="1197"/>
      <c r="AJ7" s="1198"/>
      <c r="AK7" s="1180">
        <v>597</v>
      </c>
      <c r="AL7" s="1181"/>
      <c r="AM7" s="1181"/>
      <c r="AN7" s="1181"/>
      <c r="AO7" s="1181"/>
      <c r="AP7" s="1181">
        <v>14004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573</v>
      </c>
      <c r="BT7" s="1185"/>
      <c r="BU7" s="1185"/>
      <c r="BV7" s="1185"/>
      <c r="BW7" s="1185"/>
      <c r="BX7" s="1185"/>
      <c r="BY7" s="1185"/>
      <c r="BZ7" s="1185"/>
      <c r="CA7" s="1185"/>
      <c r="CB7" s="1185"/>
      <c r="CC7" s="1185"/>
      <c r="CD7" s="1185"/>
      <c r="CE7" s="1185"/>
      <c r="CF7" s="1185"/>
      <c r="CG7" s="1186"/>
      <c r="CH7" s="1177">
        <v>-1</v>
      </c>
      <c r="CI7" s="1178"/>
      <c r="CJ7" s="1178"/>
      <c r="CK7" s="1178"/>
      <c r="CL7" s="1179"/>
      <c r="CM7" s="1177">
        <v>22</v>
      </c>
      <c r="CN7" s="1178"/>
      <c r="CO7" s="1178"/>
      <c r="CP7" s="1178"/>
      <c r="CQ7" s="1179"/>
      <c r="CR7" s="1177">
        <v>5</v>
      </c>
      <c r="CS7" s="1178"/>
      <c r="CT7" s="1178"/>
      <c r="CU7" s="1178"/>
      <c r="CV7" s="1179"/>
      <c r="CW7" s="1177" t="s">
        <v>574</v>
      </c>
      <c r="CX7" s="1178"/>
      <c r="CY7" s="1178"/>
      <c r="CZ7" s="1178"/>
      <c r="DA7" s="1179"/>
      <c r="DB7" s="1177">
        <v>589</v>
      </c>
      <c r="DC7" s="1178"/>
      <c r="DD7" s="1178"/>
      <c r="DE7" s="1178"/>
      <c r="DF7" s="1179"/>
      <c r="DG7" s="1177" t="s">
        <v>574</v>
      </c>
      <c r="DH7" s="1178"/>
      <c r="DI7" s="1178"/>
      <c r="DJ7" s="1178"/>
      <c r="DK7" s="1179"/>
      <c r="DL7" s="1177" t="s">
        <v>574</v>
      </c>
      <c r="DM7" s="1178"/>
      <c r="DN7" s="1178"/>
      <c r="DO7" s="1178"/>
      <c r="DP7" s="1179"/>
      <c r="DQ7" s="1177" t="s">
        <v>575</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24</v>
      </c>
      <c r="R8" s="1133"/>
      <c r="S8" s="1133"/>
      <c r="T8" s="1133"/>
      <c r="U8" s="1133"/>
      <c r="V8" s="1133">
        <v>14</v>
      </c>
      <c r="W8" s="1133"/>
      <c r="X8" s="1133"/>
      <c r="Y8" s="1133"/>
      <c r="Z8" s="1133"/>
      <c r="AA8" s="1133">
        <v>10</v>
      </c>
      <c r="AB8" s="1133"/>
      <c r="AC8" s="1133"/>
      <c r="AD8" s="1133"/>
      <c r="AE8" s="1134"/>
      <c r="AF8" s="1108">
        <v>10</v>
      </c>
      <c r="AG8" s="1109"/>
      <c r="AH8" s="1109"/>
      <c r="AI8" s="1109"/>
      <c r="AJ8" s="1110"/>
      <c r="AK8" s="1175">
        <v>1</v>
      </c>
      <c r="AL8" s="1176"/>
      <c r="AM8" s="1176"/>
      <c r="AN8" s="1176"/>
      <c r="AO8" s="1176"/>
      <c r="AP8" s="1176" t="s">
        <v>572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12766</v>
      </c>
      <c r="R23" s="1158"/>
      <c r="S23" s="1158"/>
      <c r="T23" s="1158"/>
      <c r="U23" s="1158"/>
      <c r="V23" s="1158">
        <v>12267</v>
      </c>
      <c r="W23" s="1158"/>
      <c r="X23" s="1158"/>
      <c r="Y23" s="1158"/>
      <c r="Z23" s="1158"/>
      <c r="AA23" s="1158">
        <v>499</v>
      </c>
      <c r="AB23" s="1158"/>
      <c r="AC23" s="1158"/>
      <c r="AD23" s="1158"/>
      <c r="AE23" s="1159"/>
      <c r="AF23" s="1160">
        <v>466</v>
      </c>
      <c r="AG23" s="1158"/>
      <c r="AH23" s="1158"/>
      <c r="AI23" s="1158"/>
      <c r="AJ23" s="1161"/>
      <c r="AK23" s="1162"/>
      <c r="AL23" s="1163"/>
      <c r="AM23" s="1163"/>
      <c r="AN23" s="1163"/>
      <c r="AO23" s="1163"/>
      <c r="AP23" s="1158">
        <v>14004</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3073</v>
      </c>
      <c r="R28" s="1143"/>
      <c r="S28" s="1143"/>
      <c r="T28" s="1143"/>
      <c r="U28" s="1143"/>
      <c r="V28" s="1143">
        <v>3047</v>
      </c>
      <c r="W28" s="1143"/>
      <c r="X28" s="1143"/>
      <c r="Y28" s="1143"/>
      <c r="Z28" s="1143"/>
      <c r="AA28" s="1143">
        <v>26</v>
      </c>
      <c r="AB28" s="1143"/>
      <c r="AC28" s="1143"/>
      <c r="AD28" s="1143"/>
      <c r="AE28" s="1144"/>
      <c r="AF28" s="1145">
        <v>26</v>
      </c>
      <c r="AG28" s="1143"/>
      <c r="AH28" s="1143"/>
      <c r="AI28" s="1143"/>
      <c r="AJ28" s="1146"/>
      <c r="AK28" s="1147">
        <v>390</v>
      </c>
      <c r="AL28" s="1135"/>
      <c r="AM28" s="1135"/>
      <c r="AN28" s="1135"/>
      <c r="AO28" s="1135"/>
      <c r="AP28" s="1135" t="s">
        <v>576</v>
      </c>
      <c r="AQ28" s="1135"/>
      <c r="AR28" s="1135"/>
      <c r="AS28" s="1135"/>
      <c r="AT28" s="1135"/>
      <c r="AU28" s="1135" t="s">
        <v>576</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2790</v>
      </c>
      <c r="R29" s="1133"/>
      <c r="S29" s="1133"/>
      <c r="T29" s="1133"/>
      <c r="U29" s="1133"/>
      <c r="V29" s="1133">
        <v>2676</v>
      </c>
      <c r="W29" s="1133"/>
      <c r="X29" s="1133"/>
      <c r="Y29" s="1133"/>
      <c r="Z29" s="1133"/>
      <c r="AA29" s="1133">
        <v>114</v>
      </c>
      <c r="AB29" s="1133"/>
      <c r="AC29" s="1133"/>
      <c r="AD29" s="1133"/>
      <c r="AE29" s="1134"/>
      <c r="AF29" s="1108">
        <v>114</v>
      </c>
      <c r="AG29" s="1109"/>
      <c r="AH29" s="1109"/>
      <c r="AI29" s="1109"/>
      <c r="AJ29" s="1110"/>
      <c r="AK29" s="1069">
        <v>378</v>
      </c>
      <c r="AL29" s="1060"/>
      <c r="AM29" s="1060"/>
      <c r="AN29" s="1060"/>
      <c r="AO29" s="1060"/>
      <c r="AP29" s="1060" t="s">
        <v>576</v>
      </c>
      <c r="AQ29" s="1060"/>
      <c r="AR29" s="1060"/>
      <c r="AS29" s="1060"/>
      <c r="AT29" s="1060"/>
      <c r="AU29" s="1060" t="s">
        <v>576</v>
      </c>
      <c r="AV29" s="1060"/>
      <c r="AW29" s="1060"/>
      <c r="AX29" s="1060"/>
      <c r="AY29" s="1060"/>
      <c r="AZ29" s="1131" t="s">
        <v>576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351</v>
      </c>
      <c r="R30" s="1133"/>
      <c r="S30" s="1133"/>
      <c r="T30" s="1133"/>
      <c r="U30" s="1133"/>
      <c r="V30" s="1133">
        <v>350</v>
      </c>
      <c r="W30" s="1133"/>
      <c r="X30" s="1133"/>
      <c r="Y30" s="1133"/>
      <c r="Z30" s="1133"/>
      <c r="AA30" s="1133">
        <v>0</v>
      </c>
      <c r="AB30" s="1133"/>
      <c r="AC30" s="1133"/>
      <c r="AD30" s="1133"/>
      <c r="AE30" s="1134"/>
      <c r="AF30" s="1108">
        <v>0</v>
      </c>
      <c r="AG30" s="1109"/>
      <c r="AH30" s="1109"/>
      <c r="AI30" s="1109"/>
      <c r="AJ30" s="1110"/>
      <c r="AK30" s="1069">
        <v>72</v>
      </c>
      <c r="AL30" s="1060"/>
      <c r="AM30" s="1060"/>
      <c r="AN30" s="1060"/>
      <c r="AO30" s="1060"/>
      <c r="AP30" s="1060" t="s">
        <v>576</v>
      </c>
      <c r="AQ30" s="1060"/>
      <c r="AR30" s="1060"/>
      <c r="AS30" s="1060"/>
      <c r="AT30" s="1060"/>
      <c r="AU30" s="1060" t="s">
        <v>577</v>
      </c>
      <c r="AV30" s="1060"/>
      <c r="AW30" s="1060"/>
      <c r="AX30" s="1060"/>
      <c r="AY30" s="1060"/>
      <c r="AZ30" s="1131" t="s">
        <v>576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664</v>
      </c>
      <c r="R31" s="1133"/>
      <c r="S31" s="1133"/>
      <c r="T31" s="1133"/>
      <c r="U31" s="1133"/>
      <c r="V31" s="1133">
        <v>487</v>
      </c>
      <c r="W31" s="1133"/>
      <c r="X31" s="1133"/>
      <c r="Y31" s="1133"/>
      <c r="Z31" s="1133"/>
      <c r="AA31" s="1133">
        <v>177</v>
      </c>
      <c r="AB31" s="1133"/>
      <c r="AC31" s="1133"/>
      <c r="AD31" s="1133"/>
      <c r="AE31" s="1134"/>
      <c r="AF31" s="1108">
        <v>708</v>
      </c>
      <c r="AG31" s="1109"/>
      <c r="AH31" s="1109"/>
      <c r="AI31" s="1109"/>
      <c r="AJ31" s="1110"/>
      <c r="AK31" s="1069">
        <v>2</v>
      </c>
      <c r="AL31" s="1060"/>
      <c r="AM31" s="1060"/>
      <c r="AN31" s="1060"/>
      <c r="AO31" s="1060"/>
      <c r="AP31" s="1060">
        <v>1592</v>
      </c>
      <c r="AQ31" s="1060"/>
      <c r="AR31" s="1060"/>
      <c r="AS31" s="1060"/>
      <c r="AT31" s="1060"/>
      <c r="AU31" s="1060">
        <v>18</v>
      </c>
      <c r="AV31" s="1060"/>
      <c r="AW31" s="1060"/>
      <c r="AX31" s="1060"/>
      <c r="AY31" s="1060"/>
      <c r="AZ31" s="1131" t="s">
        <v>576</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193</v>
      </c>
      <c r="R32" s="1133"/>
      <c r="S32" s="1133"/>
      <c r="T32" s="1133"/>
      <c r="U32" s="1133"/>
      <c r="V32" s="1133">
        <v>133</v>
      </c>
      <c r="W32" s="1133"/>
      <c r="X32" s="1133"/>
      <c r="Y32" s="1133"/>
      <c r="Z32" s="1133"/>
      <c r="AA32" s="1133">
        <v>60</v>
      </c>
      <c r="AB32" s="1133"/>
      <c r="AC32" s="1133"/>
      <c r="AD32" s="1133"/>
      <c r="AE32" s="1134"/>
      <c r="AF32" s="1108">
        <v>495</v>
      </c>
      <c r="AG32" s="1109"/>
      <c r="AH32" s="1109"/>
      <c r="AI32" s="1109"/>
      <c r="AJ32" s="1110"/>
      <c r="AK32" s="1069">
        <v>1</v>
      </c>
      <c r="AL32" s="1060"/>
      <c r="AM32" s="1060"/>
      <c r="AN32" s="1060"/>
      <c r="AO32" s="1060"/>
      <c r="AP32" s="1060">
        <v>411</v>
      </c>
      <c r="AQ32" s="1060"/>
      <c r="AR32" s="1060"/>
      <c r="AS32" s="1060"/>
      <c r="AT32" s="1060"/>
      <c r="AU32" s="1060" t="s">
        <v>576</v>
      </c>
      <c r="AV32" s="1060"/>
      <c r="AW32" s="1060"/>
      <c r="AX32" s="1060"/>
      <c r="AY32" s="1060"/>
      <c r="AZ32" s="1131" t="s">
        <v>576</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1343</v>
      </c>
      <c r="AG63" s="1048"/>
      <c r="AH63" s="1048"/>
      <c r="AI63" s="1048"/>
      <c r="AJ63" s="1119"/>
      <c r="AK63" s="1120"/>
      <c r="AL63" s="1052"/>
      <c r="AM63" s="1052"/>
      <c r="AN63" s="1052"/>
      <c r="AO63" s="1052"/>
      <c r="AP63" s="1048">
        <v>2003</v>
      </c>
      <c r="AQ63" s="1048"/>
      <c r="AR63" s="1048"/>
      <c r="AS63" s="1048"/>
      <c r="AT63" s="1048"/>
      <c r="AU63" s="1048">
        <v>18</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578</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593</v>
      </c>
      <c r="AQ68" s="1071"/>
      <c r="AR68" s="1071"/>
      <c r="AS68" s="1071"/>
      <c r="AT68" s="1071"/>
      <c r="AU68" s="1071" t="s">
        <v>595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579</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593</v>
      </c>
      <c r="AQ69" s="1060"/>
      <c r="AR69" s="1060"/>
      <c r="AS69" s="1060"/>
      <c r="AT69" s="1060"/>
      <c r="AU69" s="1060" t="s">
        <v>593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580</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593</v>
      </c>
      <c r="AL70" s="1060"/>
      <c r="AM70" s="1060"/>
      <c r="AN70" s="1060"/>
      <c r="AO70" s="1060"/>
      <c r="AP70" s="1060" t="s">
        <v>593</v>
      </c>
      <c r="AQ70" s="1060"/>
      <c r="AR70" s="1060"/>
      <c r="AS70" s="1060"/>
      <c r="AT70" s="1060"/>
      <c r="AU70" s="1060" t="s">
        <v>593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581</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593</v>
      </c>
      <c r="AL71" s="1060"/>
      <c r="AM71" s="1060"/>
      <c r="AN71" s="1060"/>
      <c r="AO71" s="1060"/>
      <c r="AP71" s="1060" t="s">
        <v>593</v>
      </c>
      <c r="AQ71" s="1060"/>
      <c r="AR71" s="1060"/>
      <c r="AS71" s="1060"/>
      <c r="AT71" s="1060"/>
      <c r="AU71" s="1060" t="s">
        <v>593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582</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593</v>
      </c>
      <c r="AQ72" s="1060"/>
      <c r="AR72" s="1060"/>
      <c r="AS72" s="1060"/>
      <c r="AT72" s="1060"/>
      <c r="AU72" s="1060" t="s">
        <v>593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583</v>
      </c>
      <c r="C73" s="1064"/>
      <c r="D73" s="1064"/>
      <c r="E73" s="1064"/>
      <c r="F73" s="1064"/>
      <c r="G73" s="1064"/>
      <c r="H73" s="1064"/>
      <c r="I73" s="1064"/>
      <c r="J73" s="1064"/>
      <c r="K73" s="1064"/>
      <c r="L73" s="1064"/>
      <c r="M73" s="1064"/>
      <c r="N73" s="1064"/>
      <c r="O73" s="1064"/>
      <c r="P73" s="1065"/>
      <c r="Q73" s="1066">
        <v>2260</v>
      </c>
      <c r="R73" s="1060"/>
      <c r="S73" s="1060"/>
      <c r="T73" s="1060"/>
      <c r="U73" s="1060"/>
      <c r="V73" s="1060">
        <v>2258</v>
      </c>
      <c r="W73" s="1060"/>
      <c r="X73" s="1060"/>
      <c r="Y73" s="1060"/>
      <c r="Z73" s="1060"/>
      <c r="AA73" s="1060">
        <v>2</v>
      </c>
      <c r="AB73" s="1060"/>
      <c r="AC73" s="1060"/>
      <c r="AD73" s="1060"/>
      <c r="AE73" s="1060"/>
      <c r="AF73" s="1060">
        <v>74</v>
      </c>
      <c r="AG73" s="1060"/>
      <c r="AH73" s="1060"/>
      <c r="AI73" s="1060"/>
      <c r="AJ73" s="1060"/>
      <c r="AK73" s="1060" t="s">
        <v>593</v>
      </c>
      <c r="AL73" s="1060"/>
      <c r="AM73" s="1060"/>
      <c r="AN73" s="1060"/>
      <c r="AO73" s="1060"/>
      <c r="AP73" s="1060">
        <v>9777</v>
      </c>
      <c r="AQ73" s="1060"/>
      <c r="AR73" s="1060"/>
      <c r="AS73" s="1060"/>
      <c r="AT73" s="1060"/>
      <c r="AU73" s="1060">
        <v>1906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584</v>
      </c>
      <c r="C74" s="1064"/>
      <c r="D74" s="1064"/>
      <c r="E74" s="1064"/>
      <c r="F74" s="1064"/>
      <c r="G74" s="1064"/>
      <c r="H74" s="1064"/>
      <c r="I74" s="1064"/>
      <c r="J74" s="1064"/>
      <c r="K74" s="1064"/>
      <c r="L74" s="1064"/>
      <c r="M74" s="1064"/>
      <c r="N74" s="1064"/>
      <c r="O74" s="1064"/>
      <c r="P74" s="1065"/>
      <c r="Q74" s="1066">
        <v>207</v>
      </c>
      <c r="R74" s="1060"/>
      <c r="S74" s="1060"/>
      <c r="T74" s="1060"/>
      <c r="U74" s="1060"/>
      <c r="V74" s="1060">
        <v>199</v>
      </c>
      <c r="W74" s="1060"/>
      <c r="X74" s="1060"/>
      <c r="Y74" s="1060"/>
      <c r="Z74" s="1060"/>
      <c r="AA74" s="1060">
        <v>9</v>
      </c>
      <c r="AB74" s="1060"/>
      <c r="AC74" s="1060"/>
      <c r="AD74" s="1060"/>
      <c r="AE74" s="1060"/>
      <c r="AF74" s="1060">
        <v>357</v>
      </c>
      <c r="AG74" s="1060"/>
      <c r="AH74" s="1060"/>
      <c r="AI74" s="1060"/>
      <c r="AJ74" s="1060"/>
      <c r="AK74" s="1060" t="s">
        <v>593</v>
      </c>
      <c r="AL74" s="1060"/>
      <c r="AM74" s="1060"/>
      <c r="AN74" s="1060"/>
      <c r="AO74" s="1060"/>
      <c r="AP74" s="1060">
        <v>920</v>
      </c>
      <c r="AQ74" s="1060"/>
      <c r="AR74" s="1060"/>
      <c r="AS74" s="1060"/>
      <c r="AT74" s="1060"/>
      <c r="AU74" s="1060">
        <v>43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585</v>
      </c>
      <c r="C75" s="1064"/>
      <c r="D75" s="1064"/>
      <c r="E75" s="1064"/>
      <c r="F75" s="1064"/>
      <c r="G75" s="1064"/>
      <c r="H75" s="1064"/>
      <c r="I75" s="1064"/>
      <c r="J75" s="1064"/>
      <c r="K75" s="1064"/>
      <c r="L75" s="1064"/>
      <c r="M75" s="1064"/>
      <c r="N75" s="1064"/>
      <c r="O75" s="1064"/>
      <c r="P75" s="1065"/>
      <c r="Q75" s="1067">
        <v>923</v>
      </c>
      <c r="R75" s="1068"/>
      <c r="S75" s="1068"/>
      <c r="T75" s="1068"/>
      <c r="U75" s="1069"/>
      <c r="V75" s="1070">
        <v>919</v>
      </c>
      <c r="W75" s="1068"/>
      <c r="X75" s="1068"/>
      <c r="Y75" s="1068"/>
      <c r="Z75" s="1069"/>
      <c r="AA75" s="1070">
        <v>4</v>
      </c>
      <c r="AB75" s="1068"/>
      <c r="AC75" s="1068"/>
      <c r="AD75" s="1068"/>
      <c r="AE75" s="1069"/>
      <c r="AF75" s="1070">
        <v>1519</v>
      </c>
      <c r="AG75" s="1068"/>
      <c r="AH75" s="1068"/>
      <c r="AI75" s="1068"/>
      <c r="AJ75" s="1069"/>
      <c r="AK75" s="1070" t="s">
        <v>594</v>
      </c>
      <c r="AL75" s="1068"/>
      <c r="AM75" s="1068"/>
      <c r="AN75" s="1068"/>
      <c r="AO75" s="1069"/>
      <c r="AP75" s="1070" t="s">
        <v>593</v>
      </c>
      <c r="AQ75" s="1068"/>
      <c r="AR75" s="1068"/>
      <c r="AS75" s="1068"/>
      <c r="AT75" s="1069"/>
      <c r="AU75" s="1070" t="s">
        <v>593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9422</v>
      </c>
      <c r="AG88" s="1048"/>
      <c r="AH88" s="1048"/>
      <c r="AI88" s="1048"/>
      <c r="AJ88" s="1048"/>
      <c r="AK88" s="1052"/>
      <c r="AL88" s="1052"/>
      <c r="AM88" s="1052"/>
      <c r="AN88" s="1052"/>
      <c r="AO88" s="1052"/>
      <c r="AP88" s="1048">
        <v>10697</v>
      </c>
      <c r="AQ88" s="1048"/>
      <c r="AR88" s="1048"/>
      <c r="AS88" s="1048"/>
      <c r="AT88" s="1048"/>
      <c r="AU88" s="1048">
        <v>1950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574</v>
      </c>
      <c r="CX102" s="1040"/>
      <c r="CY102" s="1040"/>
      <c r="CZ102" s="1040"/>
      <c r="DA102" s="1041"/>
      <c r="DB102" s="1039">
        <v>589</v>
      </c>
      <c r="DC102" s="1040"/>
      <c r="DD102" s="1040"/>
      <c r="DE102" s="1040"/>
      <c r="DF102" s="1041"/>
      <c r="DG102" s="1039" t="s">
        <v>574</v>
      </c>
      <c r="DH102" s="1040"/>
      <c r="DI102" s="1040"/>
      <c r="DJ102" s="1040"/>
      <c r="DK102" s="1041"/>
      <c r="DL102" s="1039" t="s">
        <v>574</v>
      </c>
      <c r="DM102" s="1040"/>
      <c r="DN102" s="1040"/>
      <c r="DO102" s="1040"/>
      <c r="DP102" s="1041"/>
      <c r="DQ102" s="1039" t="s">
        <v>574</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1664649</v>
      </c>
      <c r="AB110" s="976"/>
      <c r="AC110" s="976"/>
      <c r="AD110" s="976"/>
      <c r="AE110" s="977"/>
      <c r="AF110" s="978">
        <v>1708614</v>
      </c>
      <c r="AG110" s="976"/>
      <c r="AH110" s="976"/>
      <c r="AI110" s="976"/>
      <c r="AJ110" s="977"/>
      <c r="AK110" s="978">
        <v>1656995</v>
      </c>
      <c r="AL110" s="976"/>
      <c r="AM110" s="976"/>
      <c r="AN110" s="976"/>
      <c r="AO110" s="977"/>
      <c r="AP110" s="979">
        <v>26.7</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14998018</v>
      </c>
      <c r="BR110" s="923"/>
      <c r="BS110" s="923"/>
      <c r="BT110" s="923"/>
      <c r="BU110" s="923"/>
      <c r="BV110" s="923">
        <v>14586763</v>
      </c>
      <c r="BW110" s="923"/>
      <c r="BX110" s="923"/>
      <c r="BY110" s="923"/>
      <c r="BZ110" s="923"/>
      <c r="CA110" s="923">
        <v>14004451</v>
      </c>
      <c r="CB110" s="923"/>
      <c r="CC110" s="923"/>
      <c r="CD110" s="923"/>
      <c r="CE110" s="923"/>
      <c r="CF110" s="947">
        <v>226.1</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128</v>
      </c>
      <c r="DM110" s="923"/>
      <c r="DN110" s="923"/>
      <c r="DO110" s="923"/>
      <c r="DP110" s="923"/>
      <c r="DQ110" s="923" t="s">
        <v>431</v>
      </c>
      <c r="DR110" s="923"/>
      <c r="DS110" s="923"/>
      <c r="DT110" s="923"/>
      <c r="DU110" s="923"/>
      <c r="DV110" s="924" t="s">
        <v>387</v>
      </c>
      <c r="DW110" s="924"/>
      <c r="DX110" s="924"/>
      <c r="DY110" s="924"/>
      <c r="DZ110" s="925"/>
    </row>
    <row r="111" spans="1:131" s="246" customFormat="1" ht="26.25" customHeight="1">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431</v>
      </c>
      <c r="AG111" s="1004"/>
      <c r="AH111" s="1004"/>
      <c r="AI111" s="1004"/>
      <c r="AJ111" s="1005"/>
      <c r="AK111" s="1006" t="s">
        <v>433</v>
      </c>
      <c r="AL111" s="1004"/>
      <c r="AM111" s="1004"/>
      <c r="AN111" s="1004"/>
      <c r="AO111" s="1005"/>
      <c r="AP111" s="1007" t="s">
        <v>387</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387</v>
      </c>
      <c r="BR111" s="895"/>
      <c r="BS111" s="895"/>
      <c r="BT111" s="895"/>
      <c r="BU111" s="895"/>
      <c r="BV111" s="895" t="s">
        <v>387</v>
      </c>
      <c r="BW111" s="895"/>
      <c r="BX111" s="895"/>
      <c r="BY111" s="895"/>
      <c r="BZ111" s="895"/>
      <c r="CA111" s="895" t="s">
        <v>387</v>
      </c>
      <c r="CB111" s="895"/>
      <c r="CC111" s="895"/>
      <c r="CD111" s="895"/>
      <c r="CE111" s="895"/>
      <c r="CF111" s="956" t="s">
        <v>128</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387</v>
      </c>
      <c r="DH111" s="895"/>
      <c r="DI111" s="895"/>
      <c r="DJ111" s="895"/>
      <c r="DK111" s="895"/>
      <c r="DL111" s="895" t="s">
        <v>387</v>
      </c>
      <c r="DM111" s="895"/>
      <c r="DN111" s="895"/>
      <c r="DO111" s="895"/>
      <c r="DP111" s="895"/>
      <c r="DQ111" s="895" t="s">
        <v>387</v>
      </c>
      <c r="DR111" s="895"/>
      <c r="DS111" s="895"/>
      <c r="DT111" s="895"/>
      <c r="DU111" s="895"/>
      <c r="DV111" s="872" t="s">
        <v>387</v>
      </c>
      <c r="DW111" s="872"/>
      <c r="DX111" s="872"/>
      <c r="DY111" s="872"/>
      <c r="DZ111" s="873"/>
    </row>
    <row r="112" spans="1:131" s="246" customFormat="1" ht="26.25" customHeight="1">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16123</v>
      </c>
      <c r="BR112" s="895"/>
      <c r="BS112" s="895"/>
      <c r="BT112" s="895"/>
      <c r="BU112" s="895"/>
      <c r="BV112" s="895">
        <v>16778</v>
      </c>
      <c r="BW112" s="895"/>
      <c r="BX112" s="895"/>
      <c r="BY112" s="895"/>
      <c r="BZ112" s="895"/>
      <c r="CA112" s="895">
        <v>17514</v>
      </c>
      <c r="CB112" s="895"/>
      <c r="CC112" s="895"/>
      <c r="CD112" s="895"/>
      <c r="CE112" s="895"/>
      <c r="CF112" s="956">
        <v>0.3</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387</v>
      </c>
      <c r="DM112" s="895"/>
      <c r="DN112" s="895"/>
      <c r="DO112" s="895"/>
      <c r="DP112" s="895"/>
      <c r="DQ112" s="895" t="s">
        <v>387</v>
      </c>
      <c r="DR112" s="895"/>
      <c r="DS112" s="895"/>
      <c r="DT112" s="895"/>
      <c r="DU112" s="895"/>
      <c r="DV112" s="872" t="s">
        <v>128</v>
      </c>
      <c r="DW112" s="872"/>
      <c r="DX112" s="872"/>
      <c r="DY112" s="872"/>
      <c r="DZ112" s="873"/>
    </row>
    <row r="113" spans="1:130" s="246" customFormat="1" ht="26.25" customHeight="1">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2613</v>
      </c>
      <c r="AB113" s="1004"/>
      <c r="AC113" s="1004"/>
      <c r="AD113" s="1004"/>
      <c r="AE113" s="1005"/>
      <c r="AF113" s="1006">
        <v>2460</v>
      </c>
      <c r="AG113" s="1004"/>
      <c r="AH113" s="1004"/>
      <c r="AI113" s="1004"/>
      <c r="AJ113" s="1005"/>
      <c r="AK113" s="1006">
        <v>2210</v>
      </c>
      <c r="AL113" s="1004"/>
      <c r="AM113" s="1004"/>
      <c r="AN113" s="1004"/>
      <c r="AO113" s="1005"/>
      <c r="AP113" s="1007">
        <v>0</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3408211</v>
      </c>
      <c r="BR113" s="895"/>
      <c r="BS113" s="895"/>
      <c r="BT113" s="895"/>
      <c r="BU113" s="895"/>
      <c r="BV113" s="895">
        <v>2618136</v>
      </c>
      <c r="BW113" s="895"/>
      <c r="BX113" s="895"/>
      <c r="BY113" s="895"/>
      <c r="BZ113" s="895"/>
      <c r="CA113" s="895">
        <v>1949679</v>
      </c>
      <c r="CB113" s="895"/>
      <c r="CC113" s="895"/>
      <c r="CD113" s="895"/>
      <c r="CE113" s="895"/>
      <c r="CF113" s="956">
        <v>31.5</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387</v>
      </c>
      <c r="DM113" s="858"/>
      <c r="DN113" s="858"/>
      <c r="DO113" s="858"/>
      <c r="DP113" s="859"/>
      <c r="DQ113" s="860" t="s">
        <v>387</v>
      </c>
      <c r="DR113" s="858"/>
      <c r="DS113" s="858"/>
      <c r="DT113" s="858"/>
      <c r="DU113" s="859"/>
      <c r="DV113" s="905" t="s">
        <v>128</v>
      </c>
      <c r="DW113" s="906"/>
      <c r="DX113" s="906"/>
      <c r="DY113" s="906"/>
      <c r="DZ113" s="907"/>
    </row>
    <row r="114" spans="1:130" s="246" customFormat="1" ht="26.25" customHeight="1">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372824</v>
      </c>
      <c r="AB114" s="858"/>
      <c r="AC114" s="858"/>
      <c r="AD114" s="858"/>
      <c r="AE114" s="859"/>
      <c r="AF114" s="860">
        <v>347094</v>
      </c>
      <c r="AG114" s="858"/>
      <c r="AH114" s="858"/>
      <c r="AI114" s="858"/>
      <c r="AJ114" s="859"/>
      <c r="AK114" s="860">
        <v>333100</v>
      </c>
      <c r="AL114" s="858"/>
      <c r="AM114" s="858"/>
      <c r="AN114" s="858"/>
      <c r="AO114" s="859"/>
      <c r="AP114" s="905">
        <v>5.4</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2466552</v>
      </c>
      <c r="BR114" s="895"/>
      <c r="BS114" s="895"/>
      <c r="BT114" s="895"/>
      <c r="BU114" s="895"/>
      <c r="BV114" s="895">
        <v>2559583</v>
      </c>
      <c r="BW114" s="895"/>
      <c r="BX114" s="895"/>
      <c r="BY114" s="895"/>
      <c r="BZ114" s="895"/>
      <c r="CA114" s="895">
        <v>2468457</v>
      </c>
      <c r="CB114" s="895"/>
      <c r="CC114" s="895"/>
      <c r="CD114" s="895"/>
      <c r="CE114" s="895"/>
      <c r="CF114" s="956">
        <v>39.799999999999997</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128</v>
      </c>
      <c r="DM114" s="858"/>
      <c r="DN114" s="858"/>
      <c r="DO114" s="858"/>
      <c r="DP114" s="859"/>
      <c r="DQ114" s="860" t="s">
        <v>128</v>
      </c>
      <c r="DR114" s="858"/>
      <c r="DS114" s="858"/>
      <c r="DT114" s="858"/>
      <c r="DU114" s="859"/>
      <c r="DV114" s="905" t="s">
        <v>433</v>
      </c>
      <c r="DW114" s="906"/>
      <c r="DX114" s="906"/>
      <c r="DY114" s="906"/>
      <c r="DZ114" s="907"/>
    </row>
    <row r="115" spans="1:130" s="246" customFormat="1" ht="26.25" customHeight="1">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387</v>
      </c>
      <c r="AB115" s="1004"/>
      <c r="AC115" s="1004"/>
      <c r="AD115" s="1004"/>
      <c r="AE115" s="1005"/>
      <c r="AF115" s="1006" t="s">
        <v>128</v>
      </c>
      <c r="AG115" s="1004"/>
      <c r="AH115" s="1004"/>
      <c r="AI115" s="1004"/>
      <c r="AJ115" s="1005"/>
      <c r="AK115" s="1006" t="s">
        <v>128</v>
      </c>
      <c r="AL115" s="1004"/>
      <c r="AM115" s="1004"/>
      <c r="AN115" s="1004"/>
      <c r="AO115" s="1005"/>
      <c r="AP115" s="1007" t="s">
        <v>128</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v>1087</v>
      </c>
      <c r="BW115" s="895"/>
      <c r="BX115" s="895"/>
      <c r="BY115" s="895"/>
      <c r="BZ115" s="895"/>
      <c r="CA115" s="895" t="s">
        <v>128</v>
      </c>
      <c r="CB115" s="895"/>
      <c r="CC115" s="895"/>
      <c r="CD115" s="895"/>
      <c r="CE115" s="895"/>
      <c r="CF115" s="956" t="s">
        <v>387</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387</v>
      </c>
      <c r="DR115" s="858"/>
      <c r="DS115" s="858"/>
      <c r="DT115" s="858"/>
      <c r="DU115" s="859"/>
      <c r="DV115" s="905" t="s">
        <v>387</v>
      </c>
      <c r="DW115" s="906"/>
      <c r="DX115" s="906"/>
      <c r="DY115" s="906"/>
      <c r="DZ115" s="907"/>
    </row>
    <row r="116" spans="1:130" s="246" customFormat="1" ht="26.25" customHeight="1">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387</v>
      </c>
      <c r="AG116" s="858"/>
      <c r="AH116" s="858"/>
      <c r="AI116" s="858"/>
      <c r="AJ116" s="859"/>
      <c r="AK116" s="860" t="s">
        <v>387</v>
      </c>
      <c r="AL116" s="858"/>
      <c r="AM116" s="858"/>
      <c r="AN116" s="858"/>
      <c r="AO116" s="859"/>
      <c r="AP116" s="905" t="s">
        <v>128</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387</v>
      </c>
      <c r="BR116" s="895"/>
      <c r="BS116" s="895"/>
      <c r="BT116" s="895"/>
      <c r="BU116" s="895"/>
      <c r="BV116" s="895" t="s">
        <v>387</v>
      </c>
      <c r="BW116" s="895"/>
      <c r="BX116" s="895"/>
      <c r="BY116" s="895"/>
      <c r="BZ116" s="895"/>
      <c r="CA116" s="895" t="s">
        <v>128</v>
      </c>
      <c r="CB116" s="895"/>
      <c r="CC116" s="895"/>
      <c r="CD116" s="895"/>
      <c r="CE116" s="895"/>
      <c r="CF116" s="956" t="s">
        <v>387</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387</v>
      </c>
      <c r="DH116" s="858"/>
      <c r="DI116" s="858"/>
      <c r="DJ116" s="858"/>
      <c r="DK116" s="859"/>
      <c r="DL116" s="860" t="s">
        <v>387</v>
      </c>
      <c r="DM116" s="858"/>
      <c r="DN116" s="858"/>
      <c r="DO116" s="858"/>
      <c r="DP116" s="859"/>
      <c r="DQ116" s="860" t="s">
        <v>387</v>
      </c>
      <c r="DR116" s="858"/>
      <c r="DS116" s="858"/>
      <c r="DT116" s="858"/>
      <c r="DU116" s="859"/>
      <c r="DV116" s="905" t="s">
        <v>128</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2040086</v>
      </c>
      <c r="AB117" s="990"/>
      <c r="AC117" s="990"/>
      <c r="AD117" s="990"/>
      <c r="AE117" s="991"/>
      <c r="AF117" s="992">
        <v>2058168</v>
      </c>
      <c r="AG117" s="990"/>
      <c r="AH117" s="990"/>
      <c r="AI117" s="990"/>
      <c r="AJ117" s="991"/>
      <c r="AK117" s="992">
        <v>1992305</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387</v>
      </c>
      <c r="BW117" s="895"/>
      <c r="BX117" s="895"/>
      <c r="BY117" s="895"/>
      <c r="BZ117" s="895"/>
      <c r="CA117" s="895" t="s">
        <v>387</v>
      </c>
      <c r="CB117" s="895"/>
      <c r="CC117" s="895"/>
      <c r="CD117" s="895"/>
      <c r="CE117" s="895"/>
      <c r="CF117" s="956" t="s">
        <v>128</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387</v>
      </c>
      <c r="DR117" s="858"/>
      <c r="DS117" s="858"/>
      <c r="DT117" s="858"/>
      <c r="DU117" s="859"/>
      <c r="DV117" s="905" t="s">
        <v>128</v>
      </c>
      <c r="DW117" s="906"/>
      <c r="DX117" s="906"/>
      <c r="DY117" s="906"/>
      <c r="DZ117" s="907"/>
    </row>
    <row r="118" spans="1:130" s="246" customFormat="1" ht="26.25" customHeight="1">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387</v>
      </c>
      <c r="BR118" s="926"/>
      <c r="BS118" s="926"/>
      <c r="BT118" s="926"/>
      <c r="BU118" s="926"/>
      <c r="BV118" s="926" t="s">
        <v>387</v>
      </c>
      <c r="BW118" s="926"/>
      <c r="BX118" s="926"/>
      <c r="BY118" s="926"/>
      <c r="BZ118" s="926"/>
      <c r="CA118" s="926" t="s">
        <v>387</v>
      </c>
      <c r="CB118" s="926"/>
      <c r="CC118" s="926"/>
      <c r="CD118" s="926"/>
      <c r="CE118" s="926"/>
      <c r="CF118" s="956" t="s">
        <v>387</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387</v>
      </c>
      <c r="DM118" s="858"/>
      <c r="DN118" s="858"/>
      <c r="DO118" s="858"/>
      <c r="DP118" s="859"/>
      <c r="DQ118" s="860" t="s">
        <v>387</v>
      </c>
      <c r="DR118" s="858"/>
      <c r="DS118" s="858"/>
      <c r="DT118" s="858"/>
      <c r="DU118" s="859"/>
      <c r="DV118" s="905" t="s">
        <v>128</v>
      </c>
      <c r="DW118" s="906"/>
      <c r="DX118" s="906"/>
      <c r="DY118" s="906"/>
      <c r="DZ118" s="907"/>
    </row>
    <row r="119" spans="1:130" s="246" customFormat="1" ht="26.25" customHeight="1">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387</v>
      </c>
      <c r="AB119" s="976"/>
      <c r="AC119" s="976"/>
      <c r="AD119" s="976"/>
      <c r="AE119" s="977"/>
      <c r="AF119" s="978" t="s">
        <v>387</v>
      </c>
      <c r="AG119" s="976"/>
      <c r="AH119" s="976"/>
      <c r="AI119" s="976"/>
      <c r="AJ119" s="977"/>
      <c r="AK119" s="978" t="s">
        <v>387</v>
      </c>
      <c r="AL119" s="976"/>
      <c r="AM119" s="976"/>
      <c r="AN119" s="976"/>
      <c r="AO119" s="977"/>
      <c r="AP119" s="979" t="s">
        <v>387</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457</v>
      </c>
      <c r="BP119" s="959"/>
      <c r="BQ119" s="963">
        <v>20888904</v>
      </c>
      <c r="BR119" s="926"/>
      <c r="BS119" s="926"/>
      <c r="BT119" s="926"/>
      <c r="BU119" s="926"/>
      <c r="BV119" s="926">
        <v>19782347</v>
      </c>
      <c r="BW119" s="926"/>
      <c r="BX119" s="926"/>
      <c r="BY119" s="926"/>
      <c r="BZ119" s="926"/>
      <c r="CA119" s="926">
        <v>18440101</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387</v>
      </c>
      <c r="DH119" s="841"/>
      <c r="DI119" s="841"/>
      <c r="DJ119" s="841"/>
      <c r="DK119" s="842"/>
      <c r="DL119" s="843" t="s">
        <v>387</v>
      </c>
      <c r="DM119" s="841"/>
      <c r="DN119" s="841"/>
      <c r="DO119" s="841"/>
      <c r="DP119" s="842"/>
      <c r="DQ119" s="843" t="s">
        <v>387</v>
      </c>
      <c r="DR119" s="841"/>
      <c r="DS119" s="841"/>
      <c r="DT119" s="841"/>
      <c r="DU119" s="842"/>
      <c r="DV119" s="929" t="s">
        <v>387</v>
      </c>
      <c r="DW119" s="930"/>
      <c r="DX119" s="930"/>
      <c r="DY119" s="930"/>
      <c r="DZ119" s="931"/>
    </row>
    <row r="120" spans="1:130" s="246" customFormat="1" ht="26.25" customHeight="1">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387</v>
      </c>
      <c r="AL120" s="858"/>
      <c r="AM120" s="858"/>
      <c r="AN120" s="858"/>
      <c r="AO120" s="859"/>
      <c r="AP120" s="905" t="s">
        <v>387</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2520753</v>
      </c>
      <c r="BR120" s="923"/>
      <c r="BS120" s="923"/>
      <c r="BT120" s="923"/>
      <c r="BU120" s="923"/>
      <c r="BV120" s="923">
        <v>1804418</v>
      </c>
      <c r="BW120" s="923"/>
      <c r="BX120" s="923"/>
      <c r="BY120" s="923"/>
      <c r="BZ120" s="923"/>
      <c r="CA120" s="923">
        <v>2137241</v>
      </c>
      <c r="CB120" s="923"/>
      <c r="CC120" s="923"/>
      <c r="CD120" s="923"/>
      <c r="CE120" s="923"/>
      <c r="CF120" s="947">
        <v>34.5</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16123</v>
      </c>
      <c r="DH120" s="923"/>
      <c r="DI120" s="923"/>
      <c r="DJ120" s="923"/>
      <c r="DK120" s="923"/>
      <c r="DL120" s="923">
        <v>16778</v>
      </c>
      <c r="DM120" s="923"/>
      <c r="DN120" s="923"/>
      <c r="DO120" s="923"/>
      <c r="DP120" s="923"/>
      <c r="DQ120" s="923">
        <v>17514</v>
      </c>
      <c r="DR120" s="923"/>
      <c r="DS120" s="923"/>
      <c r="DT120" s="923"/>
      <c r="DU120" s="923"/>
      <c r="DV120" s="924">
        <v>0.3</v>
      </c>
      <c r="DW120" s="924"/>
      <c r="DX120" s="924"/>
      <c r="DY120" s="924"/>
      <c r="DZ120" s="925"/>
    </row>
    <row r="121" spans="1:130" s="246" customFormat="1" ht="26.25" customHeight="1">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387</v>
      </c>
      <c r="AG121" s="858"/>
      <c r="AH121" s="858"/>
      <c r="AI121" s="858"/>
      <c r="AJ121" s="859"/>
      <c r="AK121" s="860" t="s">
        <v>128</v>
      </c>
      <c r="AL121" s="858"/>
      <c r="AM121" s="858"/>
      <c r="AN121" s="858"/>
      <c r="AO121" s="859"/>
      <c r="AP121" s="905" t="s">
        <v>387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2142305</v>
      </c>
      <c r="BR121" s="895"/>
      <c r="BS121" s="895"/>
      <c r="BT121" s="895"/>
      <c r="BU121" s="895"/>
      <c r="BV121" s="895">
        <v>1787510</v>
      </c>
      <c r="BW121" s="895"/>
      <c r="BX121" s="895"/>
      <c r="BY121" s="895"/>
      <c r="BZ121" s="895"/>
      <c r="CA121" s="895">
        <v>1443287</v>
      </c>
      <c r="CB121" s="895"/>
      <c r="CC121" s="895"/>
      <c r="CD121" s="895"/>
      <c r="CE121" s="895"/>
      <c r="CF121" s="956">
        <v>23.3</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t="s">
        <v>387</v>
      </c>
      <c r="DH121" s="895"/>
      <c r="DI121" s="895"/>
      <c r="DJ121" s="895"/>
      <c r="DK121" s="895"/>
      <c r="DL121" s="895" t="s">
        <v>128</v>
      </c>
      <c r="DM121" s="895"/>
      <c r="DN121" s="895"/>
      <c r="DO121" s="895"/>
      <c r="DP121" s="895"/>
      <c r="DQ121" s="895" t="s">
        <v>387</v>
      </c>
      <c r="DR121" s="895"/>
      <c r="DS121" s="895"/>
      <c r="DT121" s="895"/>
      <c r="DU121" s="895"/>
      <c r="DV121" s="872" t="s">
        <v>387</v>
      </c>
      <c r="DW121" s="872"/>
      <c r="DX121" s="872"/>
      <c r="DY121" s="872"/>
      <c r="DZ121" s="873"/>
    </row>
    <row r="122" spans="1:130" s="246" customFormat="1" ht="26.25" customHeight="1">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387</v>
      </c>
      <c r="AB122" s="858"/>
      <c r="AC122" s="858"/>
      <c r="AD122" s="858"/>
      <c r="AE122" s="859"/>
      <c r="AF122" s="860" t="s">
        <v>387</v>
      </c>
      <c r="AG122" s="858"/>
      <c r="AH122" s="858"/>
      <c r="AI122" s="858"/>
      <c r="AJ122" s="859"/>
      <c r="AK122" s="860" t="s">
        <v>387</v>
      </c>
      <c r="AL122" s="858"/>
      <c r="AM122" s="858"/>
      <c r="AN122" s="858"/>
      <c r="AO122" s="859"/>
      <c r="AP122" s="905" t="s">
        <v>387</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11404339</v>
      </c>
      <c r="BR122" s="926"/>
      <c r="BS122" s="926"/>
      <c r="BT122" s="926"/>
      <c r="BU122" s="926"/>
      <c r="BV122" s="926">
        <v>11352748</v>
      </c>
      <c r="BW122" s="926"/>
      <c r="BX122" s="926"/>
      <c r="BY122" s="926"/>
      <c r="BZ122" s="926"/>
      <c r="CA122" s="926">
        <v>11129930</v>
      </c>
      <c r="CB122" s="926"/>
      <c r="CC122" s="926"/>
      <c r="CD122" s="926"/>
      <c r="CE122" s="926"/>
      <c r="CF122" s="927">
        <v>179.7</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467</v>
      </c>
      <c r="BP123" s="959"/>
      <c r="BQ123" s="913">
        <v>16067397</v>
      </c>
      <c r="BR123" s="914"/>
      <c r="BS123" s="914"/>
      <c r="BT123" s="914"/>
      <c r="BU123" s="914"/>
      <c r="BV123" s="914">
        <v>14944676</v>
      </c>
      <c r="BW123" s="914"/>
      <c r="BX123" s="914"/>
      <c r="BY123" s="914"/>
      <c r="BZ123" s="914"/>
      <c r="CA123" s="914">
        <v>14710458</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t="s">
        <v>469</v>
      </c>
      <c r="DH123" s="858"/>
      <c r="DI123" s="858"/>
      <c r="DJ123" s="858"/>
      <c r="DK123" s="859"/>
      <c r="DL123" s="860" t="s">
        <v>128</v>
      </c>
      <c r="DM123" s="858"/>
      <c r="DN123" s="858"/>
      <c r="DO123" s="858"/>
      <c r="DP123" s="859"/>
      <c r="DQ123" s="860" t="s">
        <v>470</v>
      </c>
      <c r="DR123" s="858"/>
      <c r="DS123" s="858"/>
      <c r="DT123" s="858"/>
      <c r="DU123" s="859"/>
      <c r="DV123" s="905" t="s">
        <v>128</v>
      </c>
      <c r="DW123" s="906"/>
      <c r="DX123" s="906"/>
      <c r="DY123" s="906"/>
      <c r="DZ123" s="907"/>
    </row>
    <row r="124" spans="1:130" s="246" customFormat="1" ht="26.25" customHeight="1" thickBot="1">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78.099999999999994</v>
      </c>
      <c r="BR124" s="912"/>
      <c r="BS124" s="912"/>
      <c r="BT124" s="912"/>
      <c r="BU124" s="912"/>
      <c r="BV124" s="912">
        <v>78.7</v>
      </c>
      <c r="BW124" s="912"/>
      <c r="BX124" s="912"/>
      <c r="BY124" s="912"/>
      <c r="BZ124" s="912"/>
      <c r="CA124" s="912">
        <v>60.2</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431</v>
      </c>
      <c r="DH124" s="841"/>
      <c r="DI124" s="841"/>
      <c r="DJ124" s="841"/>
      <c r="DK124" s="842"/>
      <c r="DL124" s="843" t="s">
        <v>470</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469</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431</v>
      </c>
      <c r="AB126" s="858"/>
      <c r="AC126" s="858"/>
      <c r="AD126" s="858"/>
      <c r="AE126" s="859"/>
      <c r="AF126" s="860" t="s">
        <v>128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469</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431</v>
      </c>
      <c r="DM127" s="895"/>
      <c r="DN127" s="895"/>
      <c r="DO127" s="895"/>
      <c r="DP127" s="895"/>
      <c r="DQ127" s="895" t="s">
        <v>470</v>
      </c>
      <c r="DR127" s="895"/>
      <c r="DS127" s="895"/>
      <c r="DT127" s="895"/>
      <c r="DU127" s="895"/>
      <c r="DV127" s="872" t="s">
        <v>128</v>
      </c>
      <c r="DW127" s="872"/>
      <c r="DX127" s="872"/>
      <c r="DY127" s="872"/>
      <c r="DZ127" s="873"/>
    </row>
    <row r="128" spans="1:130" s="246" customFormat="1" ht="26.25" customHeight="1" thickBot="1">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365801</v>
      </c>
      <c r="AB128" s="879"/>
      <c r="AC128" s="879"/>
      <c r="AD128" s="879"/>
      <c r="AE128" s="880"/>
      <c r="AF128" s="881">
        <v>303634</v>
      </c>
      <c r="AG128" s="879"/>
      <c r="AH128" s="879"/>
      <c r="AI128" s="879"/>
      <c r="AJ128" s="880"/>
      <c r="AK128" s="881">
        <v>274185</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128</v>
      </c>
      <c r="BG128" s="865"/>
      <c r="BH128" s="865"/>
      <c r="BI128" s="865"/>
      <c r="BJ128" s="865"/>
      <c r="BK128" s="865"/>
      <c r="BL128" s="888"/>
      <c r="BM128" s="864">
        <v>13.97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431</v>
      </c>
      <c r="DH128" s="869"/>
      <c r="DI128" s="869"/>
      <c r="DJ128" s="869"/>
      <c r="DK128" s="869"/>
      <c r="DL128" s="869">
        <v>1087</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7241366</v>
      </c>
      <c r="AB129" s="858"/>
      <c r="AC129" s="858"/>
      <c r="AD129" s="858"/>
      <c r="AE129" s="859"/>
      <c r="AF129" s="860">
        <v>7218083</v>
      </c>
      <c r="AG129" s="858"/>
      <c r="AH129" s="858"/>
      <c r="AI129" s="858"/>
      <c r="AJ129" s="859"/>
      <c r="AK129" s="860">
        <v>7247267</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431</v>
      </c>
      <c r="BG129" s="848"/>
      <c r="BH129" s="848"/>
      <c r="BI129" s="848"/>
      <c r="BJ129" s="848"/>
      <c r="BK129" s="848"/>
      <c r="BL129" s="849"/>
      <c r="BM129" s="847">
        <v>18.97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1073421</v>
      </c>
      <c r="AB130" s="858"/>
      <c r="AC130" s="858"/>
      <c r="AD130" s="858"/>
      <c r="AE130" s="859"/>
      <c r="AF130" s="860">
        <v>1073843</v>
      </c>
      <c r="AG130" s="858"/>
      <c r="AH130" s="858"/>
      <c r="AI130" s="858"/>
      <c r="AJ130" s="859"/>
      <c r="AK130" s="860">
        <v>1052121</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10.5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6167945</v>
      </c>
      <c r="AB131" s="841"/>
      <c r="AC131" s="841"/>
      <c r="AD131" s="841"/>
      <c r="AE131" s="842"/>
      <c r="AF131" s="843">
        <v>6144240</v>
      </c>
      <c r="AG131" s="841"/>
      <c r="AH131" s="841"/>
      <c r="AI131" s="841"/>
      <c r="AJ131" s="842"/>
      <c r="AK131" s="843">
        <v>6195146</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60.2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9.7417211080000001</v>
      </c>
      <c r="AB132" s="821"/>
      <c r="AC132" s="821"/>
      <c r="AD132" s="821"/>
      <c r="AE132" s="822"/>
      <c r="AF132" s="823">
        <v>11.078522319999999</v>
      </c>
      <c r="AG132" s="821"/>
      <c r="AH132" s="821"/>
      <c r="AI132" s="821"/>
      <c r="AJ132" s="822"/>
      <c r="AK132" s="823">
        <v>10.750335829999999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12.5</v>
      </c>
      <c r="AB133" s="800"/>
      <c r="AC133" s="800"/>
      <c r="AD133" s="800"/>
      <c r="AE133" s="801"/>
      <c r="AF133" s="799">
        <v>11.6</v>
      </c>
      <c r="AG133" s="800"/>
      <c r="AH133" s="800"/>
      <c r="AI133" s="800"/>
      <c r="AJ133" s="801"/>
      <c r="AK133" s="799">
        <v>10.5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NsFHrGVFXM4AK688sqycnB9sonzQichiUJZdHMj5tv/GpV7Q5yOOVQI494FPrUV8iOW22W9cfnegnONzC2QbA==" saltValue="6lXq8i3/zbKOP40UtZnB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xAVsBcesqyrqlfrndjjRM/vZwQ5OakPm6xFpuHUmZWRq6PDpNEYE7m3lH80RnaRE4GhlgtfPWTqzzaqI0WFMGA==" saltValue="GHF4qKJDhCIiD2TwCwwd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F7082aZiYlwEyZao6j92PF52KB8lAVFh8kSci8Kyge5+jPQF8yH6ykPlW/X+KCQyPX3AfDa47iKHx2OZ+Nrrg==" saltValue="AS/LqP1ym+SfudZFUmkm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2441927</v>
      </c>
      <c r="AP9" s="312">
        <v>84883</v>
      </c>
      <c r="AQ9" s="313">
        <v>69548</v>
      </c>
      <c r="AR9" s="314">
        <v>22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110062</v>
      </c>
      <c r="AP10" s="315">
        <v>3826</v>
      </c>
      <c r="AQ10" s="316">
        <v>8149</v>
      </c>
      <c r="AR10" s="317">
        <v>-53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1933</v>
      </c>
      <c r="AP11" s="315">
        <v>67</v>
      </c>
      <c r="AQ11" s="316">
        <v>8204</v>
      </c>
      <c r="AR11" s="317">
        <v>-99.2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v>5328</v>
      </c>
      <c r="AP12" s="315">
        <v>185</v>
      </c>
      <c r="AQ12" s="316">
        <v>1139</v>
      </c>
      <c r="AR12" s="317">
        <v>-83.8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508</v>
      </c>
      <c r="AL13" s="1227"/>
      <c r="AM13" s="1227"/>
      <c r="AN13" s="1228"/>
      <c r="AO13" s="315" t="s">
        <v>509</v>
      </c>
      <c r="AP13" s="315" t="s">
        <v>509</v>
      </c>
      <c r="AQ13" s="316">
        <v>20</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101343</v>
      </c>
      <c r="AP14" s="315">
        <v>3523</v>
      </c>
      <c r="AQ14" s="316">
        <v>3114</v>
      </c>
      <c r="AR14" s="317">
        <v>13.1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38555</v>
      </c>
      <c r="AP15" s="315">
        <v>1340</v>
      </c>
      <c r="AQ15" s="316">
        <v>1605</v>
      </c>
      <c r="AR15" s="317">
        <v>-16.5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-177426</v>
      </c>
      <c r="AP16" s="315">
        <v>-6167</v>
      </c>
      <c r="AQ16" s="316">
        <v>-6253</v>
      </c>
      <c r="AR16" s="317">
        <v>-1.4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2521722</v>
      </c>
      <c r="AP17" s="315">
        <v>87657</v>
      </c>
      <c r="AQ17" s="316">
        <v>85527</v>
      </c>
      <c r="AR17" s="317">
        <v>2.5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9.6300000000000008</v>
      </c>
      <c r="AP21" s="328">
        <v>8.08</v>
      </c>
      <c r="AQ21" s="329">
        <v>1.55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98.3</v>
      </c>
      <c r="AP22" s="333">
        <v>97.7</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1656995</v>
      </c>
      <c r="AP32" s="342">
        <v>57599</v>
      </c>
      <c r="AQ32" s="343">
        <v>49196</v>
      </c>
      <c r="AR32" s="344">
        <v>17.100000000000001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509</v>
      </c>
      <c r="AP34" s="342" t="s">
        <v>509</v>
      </c>
      <c r="AQ34" s="343">
        <v>53</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2210</v>
      </c>
      <c r="AP35" s="342">
        <v>77</v>
      </c>
      <c r="AQ35" s="343">
        <v>20035</v>
      </c>
      <c r="AR35" s="344">
        <v>-99.6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333100</v>
      </c>
      <c r="AP36" s="342">
        <v>11579</v>
      </c>
      <c r="AQ36" s="343">
        <v>2549</v>
      </c>
      <c r="AR36" s="344">
        <v>354.3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t="s">
        <v>509</v>
      </c>
      <c r="AP37" s="342" t="s">
        <v>509</v>
      </c>
      <c r="AQ37" s="343">
        <v>540</v>
      </c>
      <c r="AR37" s="344" t="s">
        <v>509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t="s">
        <v>509</v>
      </c>
      <c r="AP38" s="345" t="s">
        <v>509</v>
      </c>
      <c r="AQ38" s="346">
        <v>3</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-274185</v>
      </c>
      <c r="AP39" s="342">
        <v>-9531</v>
      </c>
      <c r="AQ39" s="343">
        <v>-4452</v>
      </c>
      <c r="AR39" s="344">
        <v>114.1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-1052121</v>
      </c>
      <c r="AP40" s="342">
        <v>-36573</v>
      </c>
      <c r="AQ40" s="343">
        <v>-46845</v>
      </c>
      <c r="AR40" s="344">
        <v>-21.9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665999</v>
      </c>
      <c r="AP41" s="342">
        <v>23151</v>
      </c>
      <c r="AQ41" s="343">
        <v>21079</v>
      </c>
      <c r="AR41" s="344">
        <v>9.8000000000000007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1997588</v>
      </c>
      <c r="AN51" s="364">
        <v>65665</v>
      </c>
      <c r="AO51" s="365">
        <v>39.299999999999997</v>
      </c>
      <c r="AP51" s="366">
        <v>106614</v>
      </c>
      <c r="AQ51" s="367">
        <v>17.2</v>
      </c>
      <c r="AR51" s="368">
        <v>22.1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801389</v>
      </c>
      <c r="AN52" s="372">
        <v>26343</v>
      </c>
      <c r="AO52" s="373">
        <v>18.399999999999999</v>
      </c>
      <c r="AP52" s="374">
        <v>45545</v>
      </c>
      <c r="AQ52" s="375">
        <v>20.7</v>
      </c>
      <c r="AR52" s="376">
        <v>-2.2999999999999998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1399653</v>
      </c>
      <c r="AN53" s="364">
        <v>46655</v>
      </c>
      <c r="AO53" s="365">
        <v>-28.9</v>
      </c>
      <c r="AP53" s="366">
        <v>81768</v>
      </c>
      <c r="AQ53" s="367">
        <v>-23.3</v>
      </c>
      <c r="AR53" s="368">
        <v>-5.6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686204</v>
      </c>
      <c r="AN54" s="372">
        <v>22873</v>
      </c>
      <c r="AO54" s="373">
        <v>-13.2</v>
      </c>
      <c r="AP54" s="374">
        <v>37917</v>
      </c>
      <c r="AQ54" s="375">
        <v>-16.7</v>
      </c>
      <c r="AR54" s="376">
        <v>3.5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1141175</v>
      </c>
      <c r="AN55" s="364">
        <v>38489</v>
      </c>
      <c r="AO55" s="365">
        <v>-17.5</v>
      </c>
      <c r="AP55" s="366">
        <v>65876</v>
      </c>
      <c r="AQ55" s="367">
        <v>-19.399999999999999</v>
      </c>
      <c r="AR55" s="368">
        <v>1.9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794307</v>
      </c>
      <c r="AN56" s="372">
        <v>26790</v>
      </c>
      <c r="AO56" s="373">
        <v>17.100000000000001</v>
      </c>
      <c r="AP56" s="374">
        <v>36484</v>
      </c>
      <c r="AQ56" s="375">
        <v>-3.8</v>
      </c>
      <c r="AR56" s="376">
        <v>20.9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719964</v>
      </c>
      <c r="AN57" s="364">
        <v>24629</v>
      </c>
      <c r="AO57" s="365">
        <v>-36</v>
      </c>
      <c r="AP57" s="366">
        <v>68468</v>
      </c>
      <c r="AQ57" s="367">
        <v>3.9</v>
      </c>
      <c r="AR57" s="368">
        <v>-39.9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320964</v>
      </c>
      <c r="AN58" s="372">
        <v>10980</v>
      </c>
      <c r="AO58" s="373">
        <v>-59</v>
      </c>
      <c r="AP58" s="374">
        <v>34140</v>
      </c>
      <c r="AQ58" s="375">
        <v>-6.4</v>
      </c>
      <c r="AR58" s="376">
        <v>-52.6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1037045</v>
      </c>
      <c r="AN59" s="364">
        <v>36049</v>
      </c>
      <c r="AO59" s="365">
        <v>46.4</v>
      </c>
      <c r="AP59" s="366">
        <v>69729</v>
      </c>
      <c r="AQ59" s="367">
        <v>1.8</v>
      </c>
      <c r="AR59" s="368">
        <v>44.6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428029</v>
      </c>
      <c r="AN60" s="372">
        <v>14879</v>
      </c>
      <c r="AO60" s="373">
        <v>35.5</v>
      </c>
      <c r="AP60" s="374">
        <v>38908</v>
      </c>
      <c r="AQ60" s="375">
        <v>14</v>
      </c>
      <c r="AR60" s="376">
        <v>21.5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1259085</v>
      </c>
      <c r="AN61" s="379">
        <v>42297</v>
      </c>
      <c r="AO61" s="380">
        <v>0.7</v>
      </c>
      <c r="AP61" s="381">
        <v>78491</v>
      </c>
      <c r="AQ61" s="382">
        <v>-4</v>
      </c>
      <c r="AR61" s="368">
        <v>4.7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606179</v>
      </c>
      <c r="AN62" s="372">
        <v>20373</v>
      </c>
      <c r="AO62" s="373">
        <v>-0.2</v>
      </c>
      <c r="AP62" s="374">
        <v>38599</v>
      </c>
      <c r="AQ62" s="375">
        <v>1.6</v>
      </c>
      <c r="AR62" s="376">
        <v>-1.8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n8cIehmlFFfYiB/Oo8mVPozs9OmJY2ygZqlnm6uXwk6HFeG13kVuQvnda6MtCfl7G8oYi17K/EFImbT/UcKg==" saltValue="bRlHUixmQNglZKlnHvq0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sgHoeNnuPDhlmB1zFeBPVFPUZpbKOqT+HK60B4NFrTjU62XfSBe9HXBUClj1OfuDt68x/qsQLM8lcbtPre/kA==" saltValue="Lr2yxhV3wMuup03pA7RD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R5PPFl7TC4UlQST1Zk6sJfenpNrwWftRoQuryq2miNcSG8WKCgvOs5+R0ucgZm8OxdhrkdUUXsJcF0/wV5lWA==" saltValue="KkDrrMIqZettLGgEBk6h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11.52</v>
      </c>
      <c r="G47" s="12">
        <v>14.34</v>
      </c>
      <c r="H47" s="12">
        <v>15.19</v>
      </c>
      <c r="I47" s="12">
        <v>15.25</v>
      </c>
      <c r="J47" s="13">
        <v>12.42</v>
      </c>
    </row>
    <row r="48" spans="2:10" ht="57.75" customHeight="1">
      <c r="B48" s="14"/>
      <c r="C48" s="1234" t="s">
        <v>4</v>
      </c>
      <c r="D48" s="1234"/>
      <c r="E48" s="1235"/>
      <c r="F48" s="15">
        <v>7.43</v>
      </c>
      <c r="G48" s="16">
        <v>9.64</v>
      </c>
      <c r="H48" s="16">
        <v>8.6</v>
      </c>
      <c r="I48" s="16">
        <v>7.08</v>
      </c>
      <c r="J48" s="17">
        <v>6.43</v>
      </c>
    </row>
    <row r="49" spans="2:10" ht="57.75" customHeight="1" thickBot="1">
      <c r="B49" s="18"/>
      <c r="C49" s="1236" t="s">
        <v>5</v>
      </c>
      <c r="D49" s="1236"/>
      <c r="E49" s="1237"/>
      <c r="F49" s="19" t="s">
        <v>554</v>
      </c>
      <c r="G49" s="20">
        <v>5.25</v>
      </c>
      <c r="H49" s="20" t="s">
        <v>555</v>
      </c>
      <c r="I49" s="20" t="s">
        <v>556</v>
      </c>
      <c r="J49" s="21" t="s">
        <v>557</v>
      </c>
    </row>
    <row r="50" spans="2:10" ht="13.5" customHeight="1"/>
    <row r="51" spans="2:10" ht="13.5" hidden="1" customHeight="1"/>
    <row r="52" spans="2:10" ht="13.5" hidden="1" customHeight="1"/>
    <row r="53" spans="2:10" ht="13.5" hidden="1" customHeight="1"/>
  </sheetData>
  <sheetProtection algorithmName="SHA-512" hashValue="4zRwB7PHY6i5yeLDkBG4vavJCxSGDnFCVmCX67HIN0AJbe4lpjE+ddRCQGfaNIF3UkTSmhy89YZdQjZel9JWLA==" saltValue="9qDnAY2Ddt6N4PfFJMa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2020-03-05T23:46:02Z</cp:lastPrinted>
  <dcterms:created xsi:type="dcterms:W3CDTF">2020-02-10T02:46:36Z</dcterms:created>
  <dcterms:modified xsi:type="dcterms:W3CDTF">2020-09-28T06:09:29Z</dcterms:modified>
  <cp:category/>
</cp:coreProperties>
</file>