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05_最終版\"/>
    </mc:Choice>
  </mc:AlternateContent>
  <bookViews>
    <workbookView xWindow="0" yWindow="0" windowWidth="28800" windowHeight="1401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O34" i="10"/>
  <c r="BE34"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 r="BW34" i="10" l="1"/>
  <c r="BW35" i="10" s="1"/>
  <c r="BW36" i="10" s="1"/>
  <c r="BW37" i="10" s="1"/>
  <c r="BW38" i="10" s="1"/>
  <c r="BW39" i="10" s="1"/>
  <c r="BW40" i="10" s="1"/>
  <c r="BW41" i="10" s="1"/>
  <c r="BW42" i="10" s="1"/>
</calcChain>
</file>

<file path=xl/sharedStrings.xml><?xml version="1.0" encoding="utf-8"?>
<sst xmlns="http://schemas.openxmlformats.org/spreadsheetml/2006/main" count="1118" uniqueCount="609">
  <si>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</si>
  <si>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</si>
  <si>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</si>
  <si>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</si>
  <si>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</si>
  <si>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</si>
  <si>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</si>
  <si>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</si>
  <si>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</si>
  <si>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</si>
  <si>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</si>
  <si>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</si>
  <si>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</si>
  <si>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</si>
  <si>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</si>
  <si>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</si>
  <si>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</si>
  <si>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</si>
  <si>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</si>
  <si>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</si>
  <si>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</si>
  <si>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</si>
  <si>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</si>
  <si>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</si>
  <si>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</si>
  <si>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</si>
  <si>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</si>
  <si>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</si>
  <si>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</si>
  <si>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</si>
  <si>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</si>
  <si>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</si>
  <si>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</si>
  <si>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</si>
  <si>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</si>
  <si>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</si>
  <si>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</si>
  <si>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</si>
  <si>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</si>
  <si>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</si>
  <si>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</si>
  <si>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</si>
  <si>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</si>
  <si>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</si>
  <si>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</si>
  <si>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</si>
  <si>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</si>
  <si>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</si>
  <si>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</si>
  <si>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</si>
  <si>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</si>
  <si>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</si>
  <si>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</si>
  <si>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</si>
  <si>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</si>
  <si>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</si>
  <si>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</si>
  <si>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</si>
  <si>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</si>
  <si>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</si>
  <si>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</si>
  <si>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</si>
  <si>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</si>
  <si>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</si>
  <si>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</si>
  <si>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</si>
  <si>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</si>
  <si>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</si>
  <si>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</si>
  <si>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</si>
  <si>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</si>
  <si>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</si>
  <si>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</si>
  <si>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</si>
  <si>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</si>
  <si>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</si>
  <si>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</si>
  <si>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</si>
  <si>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</si>
  <si>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</si>
  <si>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</si>
  <si>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</si>
  <si>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</si>
  <si>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</si>
  <si>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</si>
  <si>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</si>
  <si>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</si>
  <si>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</si>
  <si>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</si>
  <si>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</si>
  <si>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</si>
  <si>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</si>
  <si>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</si>
  <si>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</si>
  <si>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</si>
  <si>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</si>
  <si>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</si>
  <si>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</si>
  <si>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高萩市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</si>
  <si>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</si>
  <si>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</si>
  <si>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</si>
  <si>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</si>
  <si>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</si>
  <si>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</si>
  <si>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</si>
  <si>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</si>
  <si>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</si>
  <si>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</si>
  <si>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</si>
  <si>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</si>
  <si>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</si>
  <si>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</si>
  <si>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</si>
  <si>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</si>
  <si>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</si>
  <si>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</si>
  <si>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</si>
  <si>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</si>
  <si>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</si>
  <si>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</si>
  <si>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</si>
  <si>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</si>
  <si>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</si>
  <si>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</si>
  <si>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</si>
  <si>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</si>
  <si>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</si>
  <si>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</si>
  <si>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</si>
  <si>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</si>
  <si>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</si>
  <si>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</si>
  <si>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</si>
  <si>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</si>
  <si>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</si>
  <si>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</si>
  <si>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</si>
  <si>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</si>
  <si>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</si>
  <si>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</si>
  <si>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</si>
  <si>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</si>
  <si>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</si>
  <si>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</si>
  <si>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</si>
  <si>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</si>
  <si>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</si>
  <si>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</si>
  <si>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</si>
  <si>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</si>
  <si>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</si>
  <si>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</si>
  <si>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</si>
  <si>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</si>
  <si>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</si>
  <si>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</si>
  <si>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</si>
  <si>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</si>
  <si>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</si>
  <si>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</si>
  <si>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</si>
  <si>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</si>
  <si>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</si>
  <si>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</si>
  <si>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</si>
  <si>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</si>
  <si>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</si>
  <si>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</si>
  <si>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</si>
  <si>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</si>
  <si>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</si>
  <si>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</si>
  <si>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</si>
  <si>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</si>
  <si>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</si>
  <si>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</si>
  <si>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</si>
  <si>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</si>
  <si>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</si>
  <si>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</si>
  <si>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</si>
  <si>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</si>
  <si>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</si>
  <si>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</si>
  <si>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</si>
  <si>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</si>
  <si>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</si>
  <si>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</si>
  <si>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</si>
  <si>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</si>
  <si>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</si>
  <si>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</si>
  <si>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</si>
  <si>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</si>
  <si>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</si>
  <si>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</si>
  <si>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</si>
  <si>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</si>
  <si>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</si>
  <si>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</si>
  <si>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</si>
  <si>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</si>
  <si>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</si>
  <si>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</si>
  <si>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</si>
  <si>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</si>
  <si>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</si>
  <si>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</si>
  <si>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</si>
  <si>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</si>
  <si>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</si>
  <si>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</si>
  <si>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茨城県高萩市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</si>
  <si>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</si>
  <si>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</si>
  <si>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</si>
  <si>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</si>
  <si>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</si>
  <si>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</si>
  <si>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</si>
  <si>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</si>
  <si>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</si>
  <si>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</si>
  <si>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</si>
  <si>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</si>
  <si>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</si>
  <si>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</si>
  <si>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</si>
  <si>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</si>
  <si>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</si>
  <si>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</si>
  <si>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</si>
  <si>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</si>
  <si>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</si>
  <si>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</si>
  <si>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</si>
  <si>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</si>
  <si>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</si>
  <si>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</si>
  <si>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</si>
  <si>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</si>
  <si>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</si>
  <si>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</si>
  <si>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</si>
  <si>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</si>
  <si>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</si>
  <si>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</si>
  <si>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</si>
  <si>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</si>
  <si>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</si>
  <si>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</si>
  <si>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</si>
  <si>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</si>
  <si>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</si>
  <si>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</si>
  <si>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</si>
  <si>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</si>
  <si>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</si>
  <si>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</si>
  <si>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</si>
  <si>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</si>
  <si>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</si>
  <si>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</si>
  <si>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</si>
  <si>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</si>
  <si>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</si>
  <si>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</si>
  <si>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</si>
  <si>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</si>
  <si>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</si>
  <si>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</si>
  <si>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</si>
  <si>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</si>
  <si>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</si>
  <si>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</si>
  <si>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</si>
  <si>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</si>
  <si>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</si>
  <si>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</si>
  <si>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</si>
  <si>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</si>
  <si>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</si>
  <si>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</si>
  <si>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</si>
  <si>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</si>
  <si>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</si>
  <si>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</si>
  <si>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</si>
  <si>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</si>
  <si>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</si>
  <si>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</si>
  <si>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</si>
  <si>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</si>
  <si>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</si>
  <si>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</si>
  <si>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</si>
  <si>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</si>
  <si>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</si>
  <si>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</si>
  <si>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</si>
  <si>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</si>
  <si>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</si>
  <si>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</si>
  <si>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</si>
  <si>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</si>
  <si>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</si>
  <si>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</si>
  <si>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</si>
  <si>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</si>
  <si>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</si>
  <si>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</si>
  <si>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</si>
  <si>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</si>
  <si>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</si>
  <si>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</si>
  <si>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</si>
  <si>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</si>
  <si>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</si>
  <si>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</si>
  <si>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</si>
  <si>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</si>
  <si>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</si>
  <si>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</si>
  <si>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</si>
  <si>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</si>
  <si>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</si>
  <si>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</si>
  <si>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</si>
  <si>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</si>
  <si>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</si>
  <si>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</si>
  <si>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</si>
  <si>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工業用水道</t>
    <phoneticPr fontId="5"/>
  </si>
  <si>
    <t>加入世帯数(世帯)</t>
  </si>
  <si>
    <t>　繰出金</t>
    <phoneticPr fontId="5"/>
  </si>
  <si>
    <t>諸収入</t>
  </si>
  <si>
    <t>上水道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</si>
  <si>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</si>
  <si>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</si>
  <si>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</si>
  <si>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</si>
  <si>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</si>
  <si>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</si>
  <si>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</si>
  <si>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</si>
  <si>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</si>
  <si>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</si>
  <si>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</si>
  <si>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</si>
  <si>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</si>
  <si>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</si>
  <si>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</si>
  <si>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</si>
  <si>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</si>
  <si>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</si>
  <si>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</si>
  <si>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</si>
  <si>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</si>
  <si>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</si>
  <si>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</si>
  <si>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</si>
  <si>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</si>
  <si>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</si>
  <si>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</si>
  <si>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</si>
  <si>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</si>
  <si>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茨城県高萩市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</si>
  <si>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</si>
  <si>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</si>
  <si>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</si>
  <si>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</si>
  <si>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</si>
  <si>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</si>
  <si>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</si>
  <si>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</si>
  <si>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</si>
  <si>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</si>
  <si>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</si>
  <si>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</si>
  <si>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</si>
  <si>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</si>
  <si>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</si>
  <si>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</si>
  <si>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</si>
  <si>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</si>
  <si>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</si>
  <si>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</si>
  <si>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高萩市霊園事業特別会計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</si>
  <si>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</si>
  <si>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</si>
  <si>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</si>
  <si>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</si>
  <si>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</si>
  <si>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</si>
  <si>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</si>
  <si>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</si>
  <si>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</si>
  <si>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</si>
  <si>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</si>
  <si>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</si>
  <si>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</si>
  <si>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</si>
  <si>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高萩市国民健康保険事業特別会計</t>
    <phoneticPr fontId="5"/>
  </si>
  <si>
    <t>高萩市介護保険事業特別会計</t>
    <phoneticPr fontId="5"/>
  </si>
  <si>
    <t>高萩市後期高齢者医療事業特別会計</t>
    <phoneticPr fontId="5"/>
  </si>
  <si>
    <t>高萩市水道事業会計</t>
    <phoneticPr fontId="5"/>
  </si>
  <si>
    <t>法適用企業</t>
    <phoneticPr fontId="5"/>
  </si>
  <si>
    <t>高萩市工業用水道事業会計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</si>
  <si>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</si>
  <si>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</si>
  <si>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</si>
  <si>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</si>
  <si>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</si>
  <si>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</si>
  <si>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</si>
  <si>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</si>
  <si>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</si>
  <si>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</si>
  <si>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</si>
  <si>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</si>
  <si>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</si>
  <si>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</si>
  <si>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</si>
  <si>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</si>
  <si>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</si>
  <si>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</si>
  <si>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</si>
  <si>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</si>
  <si>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</si>
  <si>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</si>
  <si>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</si>
  <si>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</si>
  <si>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</si>
  <si>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</si>
  <si>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</si>
  <si>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</si>
  <si>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</si>
  <si>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</si>
  <si>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</si>
  <si>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</si>
  <si>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</si>
  <si>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</si>
  <si>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</si>
  <si>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</si>
  <si>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</si>
  <si>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</si>
  <si>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</si>
  <si>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</si>
  <si>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</si>
  <si>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</si>
  <si>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</si>
  <si>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</si>
  <si>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</si>
  <si>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</si>
  <si>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</si>
  <si>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</si>
  <si>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</si>
  <si>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</si>
  <si>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</si>
  <si>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</si>
  <si>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</si>
  <si>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</si>
  <si>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</si>
  <si>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</si>
  <si>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</si>
  <si>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</si>
  <si>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</si>
  <si>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高萩市水道事業会計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</si>
  <si>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</si>
  <si>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</si>
  <si>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高萩市介護保険事業特別会計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</si>
  <si>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</si>
  <si>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高萩市後期高齢者医療事業特別会計</t>
    <phoneticPr fontId="5"/>
  </si>
  <si>
    <t>-</t>
    <phoneticPr fontId="5"/>
  </si>
  <si>
    <t>-</t>
    <phoneticPr fontId="5"/>
  </si>
  <si>
    <t>-</t>
    <phoneticPr fontId="5"/>
  </si>
  <si>
    <t>(Ｆ)</t>
    <phoneticPr fontId="5"/>
  </si>
  <si>
    <t>高萩市工業用水道事業会計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</si>
  <si>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</si>
  <si>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</si>
  <si>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</si>
  <si>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</si>
  <si>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</si>
  <si>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</si>
  <si>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</si>
  <si>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</si>
  <si>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</si>
  <si>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</si>
  <si>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</si>
  <si>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</si>
  <si>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</si>
  <si>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</si>
  <si>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</si>
  <si>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</si>
  <si>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</si>
  <si>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</si>
  <si>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</si>
  <si>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</si>
  <si>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</si>
  <si>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</si>
  <si>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</si>
  <si>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</si>
  <si>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</si>
  <si>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</si>
  <si>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</si>
  <si>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</si>
  <si>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</si>
  <si>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</si>
  <si>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</si>
  <si>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</si>
  <si>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</si>
  <si>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</si>
  <si>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</si>
  <si>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</si>
  <si>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</si>
  <si>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</si>
  <si>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</si>
  <si>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</si>
  <si>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</si>
  <si>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</si>
  <si>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</si>
  <si>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</si>
  <si>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</si>
  <si>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</si>
  <si>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</si>
  <si>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</si>
  <si>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</si>
  <si>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</si>
  <si>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</si>
  <si>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</si>
  <si>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</si>
  <si>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</si>
  <si>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</si>
  <si>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</si>
  <si>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</si>
  <si>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</si>
  <si>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</si>
  <si>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</si>
  <si>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</si>
  <si>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</si>
  <si>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</si>
  <si>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</si>
  <si>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</si>
  <si>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</si>
  <si>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</si>
  <si>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</si>
  <si>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</si>
  <si>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</si>
  <si>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</si>
  <si>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</si>
  <si>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</si>
  <si>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</si>
  <si>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</si>
  <si>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</si>
  <si>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</si>
  <si>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</si>
  <si>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</si>
  <si>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</si>
  <si>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</si>
  <si>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</si>
  <si>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</si>
  <si>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</si>
  <si>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</si>
  <si>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1.53</t>
  </si>
  <si>
    <t>▲ 3.40</t>
  </si>
  <si>
    <t>▲ 4.84</t>
  </si>
  <si>
    <t>高萩市水道事業会計</t>
  </si>
  <si>
    <t>一般会計</t>
  </si>
  <si>
    <t>高萩市工業用水道事業会計</t>
  </si>
  <si>
    <t>高萩市介護保険事業特別会計</t>
  </si>
  <si>
    <t>高萩市国民健康保険事業特別会計</t>
  </si>
  <si>
    <t>高萩市霊園事業特別会計</t>
  </si>
  <si>
    <t>高萩市後期高齢者医療事業特別会計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</si>
  <si>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</si>
  <si>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</si>
  <si>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</si>
  <si>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</si>
  <si>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</si>
  <si>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</si>
  <si>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</si>
  <si>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</si>
  <si>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</si>
  <si>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学校施設建設基金</t>
    <rPh sb="0" eb="2">
      <t>ガッコウ</t>
    </rPh>
    <rPh sb="2" eb="4">
      <t>シセツ</t>
    </rPh>
    <rPh sb="4" eb="6">
      <t>ケンセツ</t>
    </rPh>
    <rPh sb="6" eb="8">
      <t>キキン</t>
    </rPh>
    <phoneticPr fontId="5"/>
  </si>
  <si>
    <t>地域振興基金</t>
    <rPh sb="0" eb="2">
      <t>チイキ</t>
    </rPh>
    <rPh sb="2" eb="4">
      <t>シンコウ</t>
    </rPh>
    <rPh sb="4" eb="6">
      <t>キキン</t>
    </rPh>
    <phoneticPr fontId="5"/>
  </si>
  <si>
    <t>森林環境譲与税基金</t>
    <rPh sb="0" eb="2">
      <t>シンリン</t>
    </rPh>
    <rPh sb="2" eb="4">
      <t>カンキョウ</t>
    </rPh>
    <rPh sb="4" eb="6">
      <t>ジョウヨ</t>
    </rPh>
    <rPh sb="6" eb="7">
      <t>ゼイ</t>
    </rPh>
    <rPh sb="7" eb="9">
      <t>キキン</t>
    </rPh>
    <phoneticPr fontId="5"/>
  </si>
  <si>
    <t>霊園管理基金</t>
    <rPh sb="0" eb="2">
      <t>レイエン</t>
    </rPh>
    <rPh sb="2" eb="4">
      <t>カンリ</t>
    </rPh>
    <rPh sb="4" eb="6">
      <t>キキン</t>
    </rPh>
    <phoneticPr fontId="5"/>
  </si>
  <si>
    <t>地域福祉基金</t>
    <rPh sb="0" eb="2">
      <t>チイキ</t>
    </rPh>
    <rPh sb="2" eb="4">
      <t>フクシ</t>
    </rPh>
    <rPh sb="4" eb="6">
      <t>キキン</t>
    </rPh>
    <phoneticPr fontId="5"/>
  </si>
  <si>
    <t>-</t>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</si>
  <si>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</si>
  <si>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日立・高萩広域下水道組合</t>
    <rPh sb="0" eb="2">
      <t>ヒタチ</t>
    </rPh>
    <rPh sb="3" eb="5">
      <t>タカハギ</t>
    </rPh>
    <rPh sb="5" eb="7">
      <t>コウイキ</t>
    </rPh>
    <rPh sb="7" eb="10">
      <t>ゲスイドウ</t>
    </rPh>
    <rPh sb="10" eb="12">
      <t>クミアイ</t>
    </rPh>
    <phoneticPr fontId="2"/>
  </si>
  <si>
    <t>高萩・北茨城広域事務組合（一般会計）</t>
    <rPh sb="0" eb="2">
      <t>タカハギ</t>
    </rPh>
    <rPh sb="3" eb="6">
      <t>キタイバラキ</t>
    </rPh>
    <rPh sb="6" eb="8">
      <t>コウイキ</t>
    </rPh>
    <rPh sb="8" eb="10">
      <t>ジム</t>
    </rPh>
    <rPh sb="10" eb="12">
      <t>クミアイ</t>
    </rPh>
    <rPh sb="13" eb="15">
      <t>イッパン</t>
    </rPh>
    <rPh sb="15" eb="17">
      <t>カイケイ</t>
    </rPh>
    <phoneticPr fontId="2"/>
  </si>
  <si>
    <t>高萩・北茨城広域事務組合（工業用水道事業会計）</t>
    <rPh sb="0" eb="2">
      <t>タカハギ</t>
    </rPh>
    <rPh sb="3" eb="6">
      <t>キタイバラキ</t>
    </rPh>
    <rPh sb="6" eb="8">
      <t>コウイキ</t>
    </rPh>
    <rPh sb="8" eb="10">
      <t>ジム</t>
    </rPh>
    <rPh sb="10" eb="12">
      <t>クミアイ</t>
    </rPh>
    <rPh sb="13" eb="16">
      <t>コウギョウヨウ</t>
    </rPh>
    <rPh sb="16" eb="18">
      <t>スイドウ</t>
    </rPh>
    <rPh sb="18" eb="20">
      <t>ジギョウ</t>
    </rPh>
    <rPh sb="20" eb="22">
      <t>カイケイ</t>
    </rPh>
    <phoneticPr fontId="2"/>
  </si>
  <si>
    <t>茨城北農業共済事務組合</t>
    <rPh sb="0" eb="2">
      <t>イバラキ</t>
    </rPh>
    <rPh sb="2" eb="3">
      <t>キタ</t>
    </rPh>
    <rPh sb="3" eb="5">
      <t>ノウギョウ</t>
    </rPh>
    <rPh sb="5" eb="7">
      <t>キョウサイ</t>
    </rPh>
    <rPh sb="7" eb="9">
      <t>ジム</t>
    </rPh>
    <rPh sb="9" eb="11">
      <t>クミアイ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</si>
  <si>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</si>
  <si>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</si>
  <si>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</si>
  <si>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</si>
  <si>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</si>
  <si>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</si>
  <si>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</si>
  <si>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</si>
  <si>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</si>
  <si>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</si>
  <si>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</si>
  <si>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</si>
  <si>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</si>
  <si>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類似団体内平均値よりも高い水準にあるが、改善傾向にある。地方債現在高は増加したものの、充当可能基金の増加などにより前年度よりも改善したが、充当可能財源については、年度による変動が大きいため、安定的な財源の確保に努めていく必要がある。実質公債費比率は元利償還金の減少などから、前年度比1.5ポイント減の7.4ポイントとなり、類似団体内平均値と比較して▲0.9ポイントとなった。地方債の償還が進み、元利償還金は減少傾向にあるものの、ごみ処理施設整備や学校施設整備に伴う新たな地方債発行により、各比率の再上昇も見込まれることから、今後も必要な投資を計画的に進めつつ、公債費の適正化に取り組んでいく。</t>
    <phoneticPr fontId="5"/>
  </si>
  <si>
    <t>　将来負担比率は低下した一方で、有形固定資産減価償却率は上昇傾向にある。将来負担比率低下の要因としては、地方債の現在高は増加したものの、減債基金への積立て等により充当可能財源が増加したことや、普通交付税等の増加による経常一般財源等が増加したことが挙げられ、前年度と比較して0.5ポイント改善した。有形固定資産減価償却率は、H29年度の本庁舎再建に伴い減少に転じたことで、R3年度においても類似団体内平均値を下回っているものの、各施設等での老朽化の進行により数値は上昇傾向にあるため、R1年度に改訂した公共施設等管理計画などに基づき計画的に施設の更新等を進める。また、施設の更新等に伴う地方債の発行により将来負担比率についても今後上昇が懸念されるため、充当可能基金などの必要な財源の確保に努めてい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</si>
</sst>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F414-4B0B-A70D-5876A418D2F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24629</c:v>
                </c:pt>
                <c:pt idx="1">
                  <c:v>36049</c:v>
                </c:pt>
                <c:pt idx="2">
                  <c:v>51068</c:v>
                </c:pt>
                <c:pt idx="3">
                  <c:v>35541</c:v>
                </c:pt>
                <c:pt idx="4">
                  <c:v>63097</c:v>
                </c:pt>
              </c:numCache>
            </c:numRef>
          </c:val>
          <c:smooth val="0"/>
          <c:extLst>
            <c:ext xmlns:c16="http://schemas.microsoft.com/office/drawing/2014/chart" uri="{C3380CC4-5D6E-409C-BE32-E72D297353CC}">
              <c16:uniqueId val="{00000001-F414-4B0B-A70D-5876A418D2F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7.08</c:v>
                </c:pt>
                <c:pt idx="1">
                  <c:v>6.43</c:v>
                </c:pt>
                <c:pt idx="2">
                  <c:v>5.65</c:v>
                </c:pt>
                <c:pt idx="3">
                  <c:v>5.4</c:v>
                </c:pt>
                <c:pt idx="4">
                  <c:v>10.58</c:v>
                </c:pt>
              </c:numCache>
            </c:numRef>
          </c:val>
          <c:extLst>
            <c:ext xmlns:c16="http://schemas.microsoft.com/office/drawing/2014/chart" uri="{C3380CC4-5D6E-409C-BE32-E72D297353CC}">
              <c16:uniqueId val="{00000000-5178-413A-A05D-6A0AD47D4D3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15.25</c:v>
                </c:pt>
                <c:pt idx="1">
                  <c:v>12.42</c:v>
                </c:pt>
                <c:pt idx="2">
                  <c:v>8.66</c:v>
                </c:pt>
                <c:pt idx="3">
                  <c:v>13.43</c:v>
                </c:pt>
                <c:pt idx="4">
                  <c:v>10.24</c:v>
                </c:pt>
              </c:numCache>
            </c:numRef>
          </c:val>
          <c:extLst>
            <c:ext xmlns:c16="http://schemas.microsoft.com/office/drawing/2014/chart" uri="{C3380CC4-5D6E-409C-BE32-E72D297353CC}">
              <c16:uniqueId val="{00000001-5178-413A-A05D-6A0AD47D4D3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-1.53</c:v>
                </c:pt>
                <c:pt idx="1">
                  <c:v>-3.4</c:v>
                </c:pt>
                <c:pt idx="2">
                  <c:v>-4.84</c:v>
                </c:pt>
                <c:pt idx="3">
                  <c:v>5.96</c:v>
                </c:pt>
                <c:pt idx="4">
                  <c:v>2.66</c:v>
                </c:pt>
              </c:numCache>
            </c:numRef>
          </c:val>
          <c:smooth val="0"/>
          <c:extLst>
            <c:ext xmlns:c16="http://schemas.microsoft.com/office/drawing/2014/chart" uri="{C3380CC4-5D6E-409C-BE32-E72D297353CC}">
              <c16:uniqueId val="{00000002-5178-413A-A05D-6A0AD47D4D3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F85-4678-90BB-768191263E2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F85-4678-90BB-768191263E2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F85-4678-90BB-768191263E2B}"/>
            </c:ext>
          </c:extLst>
        </c:ser>
        <c:ser>
          <c:idx val="3"/>
          <c:order val="3"/>
          <c:tx>
            <c:strRef>
              <c:f>データシート!$A$30</c:f>
              <c:strCache>
                <c:ptCount val="1"/>
                <c:pt idx="0">
                  <c:v>高萩市後期高齢者医療事業特別会計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0.06</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F85-4678-90BB-768191263E2B}"/>
            </c:ext>
          </c:extLst>
        </c:ser>
        <c:ser>
          <c:idx val="4"/>
          <c:order val="4"/>
          <c:tx>
            <c:strRef>
              <c:f>データシート!$A$31</c:f>
              <c:strCache>
                <c:ptCount val="1"/>
                <c:pt idx="0">
                  <c:v>高萩市霊園事業特別会計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0.13</c:v>
                </c:pt>
                <c:pt idx="2">
                  <c:v>#N/A</c:v>
                </c:pt>
                <c:pt idx="3">
                  <c:v>0.13</c:v>
                </c:pt>
                <c:pt idx="4">
                  <c:v>#N/A</c:v>
                </c:pt>
                <c:pt idx="5">
                  <c:v>0.02</c:v>
                </c:pt>
                <c:pt idx="6">
                  <c:v>#N/A</c:v>
                </c:pt>
                <c:pt idx="7">
                  <c:v>0.03</c:v>
                </c:pt>
                <c:pt idx="8">
                  <c:v>#N/A</c:v>
                </c:pt>
                <c:pt idx="9">
                  <c:v>0.1</c:v>
                </c:pt>
              </c:numCache>
            </c:numRef>
          </c:val>
          <c:extLst>
            <c:ext xmlns:c16="http://schemas.microsoft.com/office/drawing/2014/chart" uri="{C3380CC4-5D6E-409C-BE32-E72D297353CC}">
              <c16:uniqueId val="{00000004-BF85-4678-90BB-768191263E2B}"/>
            </c:ext>
          </c:extLst>
        </c:ser>
        <c:ser>
          <c:idx val="5"/>
          <c:order val="5"/>
          <c:tx>
            <c:strRef>
              <c:f>データシート!$A$32</c:f>
              <c:strCache>
                <c:ptCount val="1"/>
                <c:pt idx="0">
                  <c:v>高萩市国民健康保険事業特別会計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0.36</c:v>
                </c:pt>
                <c:pt idx="4">
                  <c:v>#N/A</c:v>
                </c:pt>
                <c:pt idx="5">
                  <c:v>0.32</c:v>
                </c:pt>
                <c:pt idx="6">
                  <c:v>#N/A</c:v>
                </c:pt>
                <c:pt idx="7">
                  <c:v>0.38</c:v>
                </c:pt>
                <c:pt idx="8">
                  <c:v>#N/A</c:v>
                </c:pt>
                <c:pt idx="9">
                  <c:v>0.56999999999999995</c:v>
                </c:pt>
              </c:numCache>
            </c:numRef>
          </c:val>
          <c:extLst>
            <c:ext xmlns:c16="http://schemas.microsoft.com/office/drawing/2014/chart" uri="{C3380CC4-5D6E-409C-BE32-E72D297353CC}">
              <c16:uniqueId val="{00000005-BF85-4678-90BB-768191263E2B}"/>
            </c:ext>
          </c:extLst>
        </c:ser>
        <c:ser>
          <c:idx val="6"/>
          <c:order val="6"/>
          <c:tx>
            <c:strRef>
              <c:f>データシート!$A$33</c:f>
              <c:strCache>
                <c:ptCount val="1"/>
                <c:pt idx="0">
                  <c:v>高萩市介護保険事業特別会計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1.02</c:v>
                </c:pt>
                <c:pt idx="2">
                  <c:v>#N/A</c:v>
                </c:pt>
                <c:pt idx="3">
                  <c:v>1.56</c:v>
                </c:pt>
                <c:pt idx="4">
                  <c:v>#N/A</c:v>
                </c:pt>
                <c:pt idx="5">
                  <c:v>2.2400000000000002</c:v>
                </c:pt>
                <c:pt idx="6">
                  <c:v>#N/A</c:v>
                </c:pt>
                <c:pt idx="7">
                  <c:v>2.74</c:v>
                </c:pt>
                <c:pt idx="8">
                  <c:v>#N/A</c:v>
                </c:pt>
                <c:pt idx="9">
                  <c:v>1.73</c:v>
                </c:pt>
              </c:numCache>
            </c:numRef>
          </c:val>
          <c:extLst>
            <c:ext xmlns:c16="http://schemas.microsoft.com/office/drawing/2014/chart" uri="{C3380CC4-5D6E-409C-BE32-E72D297353CC}">
              <c16:uniqueId val="{00000006-BF85-4678-90BB-768191263E2B}"/>
            </c:ext>
          </c:extLst>
        </c:ser>
        <c:ser>
          <c:idx val="7"/>
          <c:order val="7"/>
          <c:tx>
            <c:strRef>
              <c:f>データシート!$A$34</c:f>
              <c:strCache>
                <c:ptCount val="1"/>
                <c:pt idx="0">
                  <c:v>高萩市工業用水道事業会計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5.97</c:v>
                </c:pt>
                <c:pt idx="2">
                  <c:v>#N/A</c:v>
                </c:pt>
                <c:pt idx="3">
                  <c:v>6.83</c:v>
                </c:pt>
                <c:pt idx="4">
                  <c:v>#N/A</c:v>
                </c:pt>
                <c:pt idx="5">
                  <c:v>7.18</c:v>
                </c:pt>
                <c:pt idx="6">
                  <c:v>#N/A</c:v>
                </c:pt>
                <c:pt idx="7">
                  <c:v>7.4</c:v>
                </c:pt>
                <c:pt idx="8">
                  <c:v>#N/A</c:v>
                </c:pt>
                <c:pt idx="9">
                  <c:v>7.26</c:v>
                </c:pt>
              </c:numCache>
            </c:numRef>
          </c:val>
          <c:extLst>
            <c:ext xmlns:c16="http://schemas.microsoft.com/office/drawing/2014/chart" uri="{C3380CC4-5D6E-409C-BE32-E72D297353CC}">
              <c16:uniqueId val="{00000007-BF85-4678-90BB-768191263E2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6.94</c:v>
                </c:pt>
                <c:pt idx="2">
                  <c:v>#N/A</c:v>
                </c:pt>
                <c:pt idx="3">
                  <c:v>6.29</c:v>
                </c:pt>
                <c:pt idx="4">
                  <c:v>#N/A</c:v>
                </c:pt>
                <c:pt idx="5">
                  <c:v>5.62</c:v>
                </c:pt>
                <c:pt idx="6">
                  <c:v>#N/A</c:v>
                </c:pt>
                <c:pt idx="7">
                  <c:v>5.35</c:v>
                </c:pt>
                <c:pt idx="8">
                  <c:v>#N/A</c:v>
                </c:pt>
                <c:pt idx="9">
                  <c:v>10.48</c:v>
                </c:pt>
              </c:numCache>
            </c:numRef>
          </c:val>
          <c:extLst>
            <c:ext xmlns:c16="http://schemas.microsoft.com/office/drawing/2014/chart" uri="{C3380CC4-5D6E-409C-BE32-E72D297353CC}">
              <c16:uniqueId val="{00000008-BF85-4678-90BB-768191263E2B}"/>
            </c:ext>
          </c:extLst>
        </c:ser>
        <c:ser>
          <c:idx val="9"/>
          <c:order val="9"/>
          <c:tx>
            <c:strRef>
              <c:f>データシート!$A$36</c:f>
              <c:strCache>
                <c:ptCount val="1"/>
                <c:pt idx="0">
                  <c:v>高萩市水道事業会計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7.87</c:v>
                </c:pt>
                <c:pt idx="2">
                  <c:v>#N/A</c:v>
                </c:pt>
                <c:pt idx="3">
                  <c:v>9.76</c:v>
                </c:pt>
                <c:pt idx="4">
                  <c:v>#N/A</c:v>
                </c:pt>
                <c:pt idx="5">
                  <c:v>11.51</c:v>
                </c:pt>
                <c:pt idx="6">
                  <c:v>#N/A</c:v>
                </c:pt>
                <c:pt idx="7">
                  <c:v>12.11</c:v>
                </c:pt>
                <c:pt idx="8">
                  <c:v>#N/A</c:v>
                </c:pt>
                <c:pt idx="9">
                  <c:v>12.83</c:v>
                </c:pt>
              </c:numCache>
            </c:numRef>
          </c:val>
          <c:extLst>
            <c:ext xmlns:c16="http://schemas.microsoft.com/office/drawing/2014/chart" uri="{C3380CC4-5D6E-409C-BE32-E72D297353CC}">
              <c16:uniqueId val="{00000009-BF85-4678-90BB-768191263E2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1377</c:v>
                </c:pt>
                <c:pt idx="5">
                  <c:v>1325</c:v>
                </c:pt>
                <c:pt idx="8">
                  <c:v>1302</c:v>
                </c:pt>
                <c:pt idx="11">
                  <c:v>1313</c:v>
                </c:pt>
                <c:pt idx="14">
                  <c:v>1317</c:v>
                </c:pt>
              </c:numCache>
            </c:numRef>
          </c:val>
          <c:extLst>
            <c:ext xmlns:c16="http://schemas.microsoft.com/office/drawing/2014/chart" uri="{C3380CC4-5D6E-409C-BE32-E72D297353CC}">
              <c16:uniqueId val="{00000000-31B3-4362-8CC5-4302B64E33B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1B3-4362-8CC5-4302B64E33B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1B3-4362-8CC5-4302B64E33B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347</c:v>
                </c:pt>
                <c:pt idx="3">
                  <c:v>333</c:v>
                </c:pt>
                <c:pt idx="6">
                  <c:v>304</c:v>
                </c:pt>
                <c:pt idx="9">
                  <c:v>288</c:v>
                </c:pt>
                <c:pt idx="12">
                  <c:v>305</c:v>
                </c:pt>
              </c:numCache>
            </c:numRef>
          </c:val>
          <c:extLst>
            <c:ext xmlns:c16="http://schemas.microsoft.com/office/drawing/2014/chart" uri="{C3380CC4-5D6E-409C-BE32-E72D297353CC}">
              <c16:uniqueId val="{00000003-31B3-4362-8CC5-4302B64E33B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c:v>
                </c:pt>
                <c:pt idx="3">
                  <c:v>2</c:v>
                </c:pt>
                <c:pt idx="6">
                  <c:v>2</c:v>
                </c:pt>
                <c:pt idx="9">
                  <c:v>1</c:v>
                </c:pt>
                <c:pt idx="12">
                  <c:v>0</c:v>
                </c:pt>
              </c:numCache>
            </c:numRef>
          </c:val>
          <c:extLst>
            <c:ext xmlns:c16="http://schemas.microsoft.com/office/drawing/2014/chart" uri="{C3380CC4-5D6E-409C-BE32-E72D297353CC}">
              <c16:uniqueId val="{00000004-31B3-4362-8CC5-4302B64E33B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1B3-4362-8CC5-4302B64E33B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1B3-4362-8CC5-4302B64E33B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1709</c:v>
                </c:pt>
                <c:pt idx="3">
                  <c:v>1657</c:v>
                </c:pt>
                <c:pt idx="6">
                  <c:v>1553</c:v>
                </c:pt>
                <c:pt idx="9">
                  <c:v>1485</c:v>
                </c:pt>
                <c:pt idx="12">
                  <c:v>1424</c:v>
                </c:pt>
              </c:numCache>
            </c:numRef>
          </c:val>
          <c:extLst>
            <c:ext xmlns:c16="http://schemas.microsoft.com/office/drawing/2014/chart" uri="{C3380CC4-5D6E-409C-BE32-E72D297353CC}">
              <c16:uniqueId val="{00000007-31B3-4362-8CC5-4302B64E33B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681</c:v>
                </c:pt>
                <c:pt idx="2">
                  <c:v>#N/A</c:v>
                </c:pt>
                <c:pt idx="3">
                  <c:v>#N/A</c:v>
                </c:pt>
                <c:pt idx="4">
                  <c:v>667</c:v>
                </c:pt>
                <c:pt idx="5">
                  <c:v>#N/A</c:v>
                </c:pt>
                <c:pt idx="6">
                  <c:v>#N/A</c:v>
                </c:pt>
                <c:pt idx="7">
                  <c:v>557</c:v>
                </c:pt>
                <c:pt idx="8">
                  <c:v>#N/A</c:v>
                </c:pt>
                <c:pt idx="9">
                  <c:v>#N/A</c:v>
                </c:pt>
                <c:pt idx="10">
                  <c:v>461</c:v>
                </c:pt>
                <c:pt idx="11">
                  <c:v>#N/A</c:v>
                </c:pt>
                <c:pt idx="12">
                  <c:v>#N/A</c:v>
                </c:pt>
                <c:pt idx="13">
                  <c:v>412</c:v>
                </c:pt>
                <c:pt idx="14">
                  <c:v>#N/A</c:v>
                </c:pt>
              </c:numCache>
            </c:numRef>
          </c:val>
          <c:smooth val="0"/>
          <c:extLst>
            <c:ext xmlns:c16="http://schemas.microsoft.com/office/drawing/2014/chart" uri="{C3380CC4-5D6E-409C-BE32-E72D297353CC}">
              <c16:uniqueId val="{00000008-31B3-4362-8CC5-4302B64E33B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11353</c:v>
                </c:pt>
                <c:pt idx="5">
                  <c:v>11130</c:v>
                </c:pt>
                <c:pt idx="8">
                  <c:v>11043</c:v>
                </c:pt>
                <c:pt idx="11">
                  <c:v>11249</c:v>
                </c:pt>
                <c:pt idx="14">
                  <c:v>10925</c:v>
                </c:pt>
              </c:numCache>
            </c:numRef>
          </c:val>
          <c:extLst>
            <c:ext xmlns:c16="http://schemas.microsoft.com/office/drawing/2014/chart" uri="{C3380CC4-5D6E-409C-BE32-E72D297353CC}">
              <c16:uniqueId val="{00000000-6D84-4388-AB86-0202F703BA5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1788</c:v>
                </c:pt>
                <c:pt idx="5">
                  <c:v>1443</c:v>
                </c:pt>
                <c:pt idx="8">
                  <c:v>1424</c:v>
                </c:pt>
                <c:pt idx="11">
                  <c:v>1433</c:v>
                </c:pt>
                <c:pt idx="14">
                  <c:v>1464</c:v>
                </c:pt>
              </c:numCache>
            </c:numRef>
          </c:val>
          <c:extLst>
            <c:ext xmlns:c16="http://schemas.microsoft.com/office/drawing/2014/chart" uri="{C3380CC4-5D6E-409C-BE32-E72D297353CC}">
              <c16:uniqueId val="{00000001-6D84-4388-AB86-0202F703BA5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1804</c:v>
                </c:pt>
                <c:pt idx="5">
                  <c:v>2137</c:v>
                </c:pt>
                <c:pt idx="8">
                  <c:v>1443</c:v>
                </c:pt>
                <c:pt idx="11">
                  <c:v>2102</c:v>
                </c:pt>
                <c:pt idx="14">
                  <c:v>2667</c:v>
                </c:pt>
              </c:numCache>
            </c:numRef>
          </c:val>
          <c:extLst>
            <c:ext xmlns:c16="http://schemas.microsoft.com/office/drawing/2014/chart" uri="{C3380CC4-5D6E-409C-BE32-E72D297353CC}">
              <c16:uniqueId val="{00000002-6D84-4388-AB86-0202F703BA5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D84-4388-AB86-0202F703BA5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D84-4388-AB86-0202F703BA5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c:v>
                </c:pt>
                <c:pt idx="3">
                  <c:v>0</c:v>
                </c:pt>
                <c:pt idx="6">
                  <c:v>0</c:v>
                </c:pt>
                <c:pt idx="9">
                  <c:v>0</c:v>
                </c:pt>
                <c:pt idx="12">
                  <c:v>1</c:v>
                </c:pt>
              </c:numCache>
            </c:numRef>
          </c:val>
          <c:extLst>
            <c:ext xmlns:c16="http://schemas.microsoft.com/office/drawing/2014/chart" uri="{C3380CC4-5D6E-409C-BE32-E72D297353CC}">
              <c16:uniqueId val="{00000005-6D84-4388-AB86-0202F703BA5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2560</c:v>
                </c:pt>
                <c:pt idx="3">
                  <c:v>2468</c:v>
                </c:pt>
                <c:pt idx="6">
                  <c:v>2430</c:v>
                </c:pt>
                <c:pt idx="9">
                  <c:v>2427</c:v>
                </c:pt>
                <c:pt idx="12">
                  <c:v>2376</c:v>
                </c:pt>
              </c:numCache>
            </c:numRef>
          </c:val>
          <c:extLst>
            <c:ext xmlns:c16="http://schemas.microsoft.com/office/drawing/2014/chart" uri="{C3380CC4-5D6E-409C-BE32-E72D297353CC}">
              <c16:uniqueId val="{00000006-6D84-4388-AB86-0202F703BA5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2618</c:v>
                </c:pt>
                <c:pt idx="3">
                  <c:v>1950</c:v>
                </c:pt>
                <c:pt idx="6">
                  <c:v>1860</c:v>
                </c:pt>
                <c:pt idx="9">
                  <c:v>1918</c:v>
                </c:pt>
                <c:pt idx="12">
                  <c:v>2240</c:v>
                </c:pt>
              </c:numCache>
            </c:numRef>
          </c:val>
          <c:extLst>
            <c:ext xmlns:c16="http://schemas.microsoft.com/office/drawing/2014/chart" uri="{C3380CC4-5D6E-409C-BE32-E72D297353CC}">
              <c16:uniqueId val="{00000007-6D84-4388-AB86-0202F703BA5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17</c:v>
                </c:pt>
                <c:pt idx="3">
                  <c:v>18</c:v>
                </c:pt>
                <c:pt idx="6">
                  <c:v>17</c:v>
                </c:pt>
                <c:pt idx="9">
                  <c:v>13</c:v>
                </c:pt>
                <c:pt idx="12">
                  <c:v>10</c:v>
                </c:pt>
              </c:numCache>
            </c:numRef>
          </c:val>
          <c:extLst>
            <c:ext xmlns:c16="http://schemas.microsoft.com/office/drawing/2014/chart" uri="{C3380CC4-5D6E-409C-BE32-E72D297353CC}">
              <c16:uniqueId val="{00000008-6D84-4388-AB86-0202F703BA5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D84-4388-AB86-0202F703BA5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14587</c:v>
                </c:pt>
                <c:pt idx="3">
                  <c:v>14004</c:v>
                </c:pt>
                <c:pt idx="6">
                  <c:v>13780</c:v>
                </c:pt>
                <c:pt idx="9">
                  <c:v>13343</c:v>
                </c:pt>
                <c:pt idx="12">
                  <c:v>13478</c:v>
                </c:pt>
              </c:numCache>
            </c:numRef>
          </c:val>
          <c:extLst>
            <c:ext xmlns:c16="http://schemas.microsoft.com/office/drawing/2014/chart" uri="{C3380CC4-5D6E-409C-BE32-E72D297353CC}">
              <c16:uniqueId val="{0000000A-6D84-4388-AB86-0202F703BA5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4838</c:v>
                </c:pt>
                <c:pt idx="2">
                  <c:v>#N/A</c:v>
                </c:pt>
                <c:pt idx="3">
                  <c:v>#N/A</c:v>
                </c:pt>
                <c:pt idx="4">
                  <c:v>3730</c:v>
                </c:pt>
                <c:pt idx="5">
                  <c:v>#N/A</c:v>
                </c:pt>
                <c:pt idx="6">
                  <c:v>#N/A</c:v>
                </c:pt>
                <c:pt idx="7">
                  <c:v>4177</c:v>
                </c:pt>
                <c:pt idx="8">
                  <c:v>#N/A</c:v>
                </c:pt>
                <c:pt idx="9">
                  <c:v>#N/A</c:v>
                </c:pt>
                <c:pt idx="10">
                  <c:v>2916</c:v>
                </c:pt>
                <c:pt idx="11">
                  <c:v>#N/A</c:v>
                </c:pt>
                <c:pt idx="12">
                  <c:v>#N/A</c:v>
                </c:pt>
                <c:pt idx="13">
                  <c:v>3049</c:v>
                </c:pt>
                <c:pt idx="14">
                  <c:v>#N/A</c:v>
                </c:pt>
              </c:numCache>
            </c:numRef>
          </c:val>
          <c:smooth val="0"/>
          <c:extLst>
            <c:ext xmlns:c16="http://schemas.microsoft.com/office/drawing/2014/chart" uri="{C3380CC4-5D6E-409C-BE32-E72D297353CC}">
              <c16:uniqueId val="{0000000B-6D84-4388-AB86-0202F703BA5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619</c:v>
                </c:pt>
                <c:pt idx="1">
                  <c:v>995</c:v>
                </c:pt>
                <c:pt idx="2">
                  <c:v>795</c:v>
                </c:pt>
              </c:numCache>
            </c:numRef>
          </c:val>
          <c:extLst>
            <c:ext xmlns:c16="http://schemas.microsoft.com/office/drawing/2014/chart" uri="{C3380CC4-5D6E-409C-BE32-E72D297353CC}">
              <c16:uniqueId val="{00000000-3F4E-492B-8479-4792C61D668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345</c:v>
                </c:pt>
                <c:pt idx="1">
                  <c:v>145</c:v>
                </c:pt>
                <c:pt idx="2">
                  <c:v>438</c:v>
                </c:pt>
              </c:numCache>
            </c:numRef>
          </c:val>
          <c:extLst>
            <c:ext xmlns:c16="http://schemas.microsoft.com/office/drawing/2014/chart" uri="{C3380CC4-5D6E-409C-BE32-E72D297353CC}">
              <c16:uniqueId val="{00000001-3F4E-492B-8479-4792C61D668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539</c:v>
                </c:pt>
                <c:pt idx="1">
                  <c:v>539</c:v>
                </c:pt>
                <c:pt idx="2">
                  <c:v>866</c:v>
                </c:pt>
              </c:numCache>
            </c:numRef>
          </c:val>
          <c:extLst>
            <c:ext xmlns:c16="http://schemas.microsoft.com/office/drawing/2014/chart" uri="{C3380CC4-5D6E-409C-BE32-E72D297353CC}">
              <c16:uniqueId val="{00000002-3F4E-492B-8479-4792C61D668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{49246885-7669-405B-9B03-DC19A1EC6DF4}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690-4F6A-9CF3-EF6FC770111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{F25A4E41-28AA-485F-8761-9A639EA09B50}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690-4F6A-9CF3-EF6FC770111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{7B3CF839-A4AA-47FF-BB49-5593B8EB8D62}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690-4F6A-9CF3-EF6FC770111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{A7AFF3F1-522E-4F7A-928E-7A75B08D149D}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690-4F6A-9CF3-EF6FC770111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{135239D2-C8A1-44F3-BD2C-E4DE242B6796}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690-4F6A-9CF3-EF6FC770111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{B8BB746D-BF83-4A86-83DE-C66C53044AAE}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690-4F6A-9CF3-EF6FC770111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{81929C05-DCB1-44D5-867A-AFD7B407124C}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690-4F6A-9CF3-EF6FC770111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{2C9DBD88-DA43-4F33-B0D0-F49961D37745}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690-4F6A-9CF3-EF6FC770111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{43216E9E-3606-4013-BE0B-D027A488943A}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690-4F6A-9CF3-EF6FC770111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54.6</c:v>
                </c:pt>
                <c:pt idx="8">
                  <c:v>55.8</c:v>
                </c:pt>
                <c:pt idx="16">
                  <c:v>57.2</c:v>
                </c:pt>
                <c:pt idx="24">
                  <c:v>58.9</c:v>
                </c:pt>
                <c:pt idx="32">
                  <c:v>59.6</c:v>
                </c:pt>
              </c:numCache>
            </c:numRef>
          </c:xVal>
          <c:yVal>
            <c:numRef>
              <c:f>公会計指標分析・財政指標組合せ分析表!$BP$51:$DC$51</c:f>
              <c:numCache>
                <c:formatCode>#,##0.0;"▲ "#,##0.0</c:formatCode>
                <c:ptCount val="40"/>
                <c:pt idx="0">
                  <c:v>78.7</c:v>
                </c:pt>
                <c:pt idx="8">
                  <c:v>60.2</c:v>
                </c:pt>
                <c:pt idx="16">
                  <c:v>67.900000000000006</c:v>
                </c:pt>
                <c:pt idx="24">
                  <c:v>45.5</c:v>
                </c:pt>
                <c:pt idx="32">
                  <c:v>45</c:v>
                </c:pt>
              </c:numCache>
            </c:numRef>
          </c:yVal>
          <c:smooth val="0"/>
          <c:extLst>
            <c:ext xmlns:c16="http://schemas.microsoft.com/office/drawing/2014/chart" uri="{C3380CC4-5D6E-409C-BE32-E72D297353CC}">
              <c16:uniqueId val="{00000009-1690-4F6A-9CF3-EF6FC770111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{7E9ED89F-C942-4DB8-9CF4-9B70A470D06F}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690-4F6A-9CF3-EF6FC770111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{9E07D9A4-4FBC-4257-8679-2354A0A19824}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690-4F6A-9CF3-EF6FC770111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{7550712B-734C-438F-A629-53559A3289A8}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690-4F6A-9CF3-EF6FC770111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{09D7DB4C-D39F-44BF-A2FF-0C21634AFABF}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690-4F6A-9CF3-EF6FC770111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{7CFF801A-632C-4152-BF69-42FC269B211F}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690-4F6A-9CF3-EF6FC7701113}"/>
                </c:ext>
              </c:extLst>
            </c:dLbl>
            <c:dLbl>
              <c:idx val="8"/>
              <c:layout>
                <c:manualLayout>
                  <c:x val="-2.6225965507811762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{08FB07D8-85AF-42A2-9E55-F6736B9D63B1}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690-4F6A-9CF3-EF6FC7701113}"/>
                </c:ext>
              </c:extLst>
            </c:dLbl>
            <c:dLbl>
              <c:idx val="16"/>
              <c:layout>
                <c:manualLayout>
                  <c:x val="-3.7934985611994841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{F65B6AFB-D27A-4024-95D2-311AF9455D41}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690-4F6A-9CF3-EF6FC770111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{31B53578-69C8-43CE-B92E-F21B52F63A6C}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690-4F6A-9CF3-EF6FC770111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{2FB47F83-0E28-4859-9273-004F03FC0AF0}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690-4F6A-9CF3-EF6FC770111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pt idx="24">
                  <c:v>61.9</c:v>
                </c:pt>
                <c:pt idx="32">
                  <c:v>63.1</c:v>
                </c:pt>
              </c:numCache>
            </c:numRef>
          </c:xVal>
          <c:yVal>
            <c:numRef>
              <c:f>公会計指標分析・財政指標組合せ分析表!$BP$55:$DC$55</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1690-4F6A-9CF3-EF6FC7701113}"/>
            </c:ext>
          </c:extLst>
        </c:ser>
        <c:dLbls>
          <c:showLegendKey val="0"/>
          <c:showVal val="1"/>
          <c:showCatName val="0"/>
          <c:showSerName val="0"/>
          <c:showPercent val="0"/>
          <c:showBubbleSize val="0"/>
        </c:dLbls>
        <c:axId val="46179840"/>
        <c:axId val="46181760"/>
      </c:scatterChart>
      <c:valAx>
        <c:axId val="46179840"/>
        <c:scaling>
          <c:orientation val="maxMin"/>
          <c:max val="64"/>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{DC02E962-A491-444F-8157-6CEDE7271465}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4C3-41A7-95A3-3C34C5D4FE2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{A15694BD-DF7E-4F56-BE4C-8FF7F5D61289}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4C3-41A7-95A3-3C34C5D4FE2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{7FA9A75F-6867-4AE2-92D0-E297B74755A2}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4C3-41A7-95A3-3C34C5D4FE2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{B53DC8D6-8007-42BC-86DE-E8DE068CFEDE}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4C3-41A7-95A3-3C34C5D4FE2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{E7949AA8-E4C2-4E46-98AC-CEF0D96161BF}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4C3-41A7-95A3-3C34C5D4FE2D}"/>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{582E24E1-80A0-4E30-BADA-0A6B7C769615}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4C3-41A7-95A3-3C34C5D4FE2D}"/>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{CD7C57A4-8AB2-4417-9A47-01630B266DE2}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4C3-41A7-95A3-3C34C5D4FE2D}"/>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{BFD6B142-4148-4493-B806-0836DEC6C00F}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4C3-41A7-95A3-3C34C5D4FE2D}"/>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{5DB41919-709B-4EB8-83F0-367EBD954E3B}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4C3-41A7-95A3-3C34C5D4FE2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11.6</c:v>
                </c:pt>
                <c:pt idx="8">
                  <c:v>10.5</c:v>
                </c:pt>
                <c:pt idx="16">
                  <c:v>10.199999999999999</c:v>
                </c:pt>
                <c:pt idx="24">
                  <c:v>8.9</c:v>
                </c:pt>
                <c:pt idx="32">
                  <c:v>7.4</c:v>
                </c:pt>
              </c:numCache>
            </c:numRef>
          </c:xVal>
          <c:yVal>
            <c:numRef>
              <c:f>公会計指標分析・財政指標組合せ分析表!$BP$73:$DC$73</c:f>
              <c:numCache>
                <c:formatCode>#,##0.0;"▲ "#,##0.0</c:formatCode>
                <c:ptCount val="40"/>
                <c:pt idx="0">
                  <c:v>78.7</c:v>
                </c:pt>
                <c:pt idx="8">
                  <c:v>60.2</c:v>
                </c:pt>
                <c:pt idx="16">
                  <c:v>67.900000000000006</c:v>
                </c:pt>
                <c:pt idx="24">
                  <c:v>45.5</c:v>
                </c:pt>
                <c:pt idx="32">
                  <c:v>45</c:v>
                </c:pt>
              </c:numCache>
            </c:numRef>
          </c:yVal>
          <c:smooth val="0"/>
          <c:extLst>
            <c:ext xmlns:c16="http://schemas.microsoft.com/office/drawing/2014/chart" uri="{C3380CC4-5D6E-409C-BE32-E72D297353CC}">
              <c16:uniqueId val="{00000009-84C3-41A7-95A3-3C34C5D4FE2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{A06B9564-3878-48F7-93EA-BBC7755FDF64}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4C3-41A7-95A3-3C34C5D4FE2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{E57068C4-3515-4CF2-8854-9993C0B00573}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4C3-41A7-95A3-3C34C5D4FE2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{786DA8B9-D374-4727-AE0F-B26F5A435995}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4C3-41A7-95A3-3C34C5D4FE2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{558D261A-3E9C-4AAF-BE9B-8D85884DD24D}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4C3-41A7-95A3-3C34C5D4FE2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{3ACE16BB-A15F-47BF-BC86-000F72C7E2CE}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4C3-41A7-95A3-3C34C5D4FE2D}"/>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{ECFF72C0-37A9-43EE-93B4-408658C6D535}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4C3-41A7-95A3-3C34C5D4FE2D}"/>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{CF488CFF-1564-4FD8-8463-00E31141D5F9}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4C3-41A7-95A3-3C34C5D4FE2D}"/>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{88083C43-B32D-4130-8A31-1FC616A52AE8}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4C3-41A7-95A3-3C34C5D4FE2D}"/>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{94BAEA49-9E09-4719-AC43-E0E4BB62F003}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4C3-41A7-95A3-3C34C5D4FE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8.3000000000000007</c:v>
                </c:pt>
              </c:numCache>
            </c:numRef>
          </c:xVal>
          <c:yVal>
            <c:numRef>
              <c:f>公会計指標分析・財政指標組合せ分析表!$BP$77:$DC$77</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84C3-41A7-95A3-3C34C5D4FE2D}"/>
            </c:ext>
          </c:extLst>
        </c:ser>
        <c:dLbls>
          <c:showLegendKey val="0"/>
          <c:showVal val="1"/>
          <c:showCatName val="0"/>
          <c:showSerName val="0"/>
          <c:showPercent val="0"/>
          <c:showBubbleSize val="0"/>
        </c:dLbls>
        <c:axId val="84219776"/>
        <c:axId val="84234240"/>
      </c:scatterChart>
      <c:valAx>
        <c:axId val="84219776"/>
        <c:scaling>
          <c:orientation val="maxMin"/>
          <c:max val="12"/>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茨城県高萩市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元利償還金は、平成</a:t>
          </a:r>
          <a:r>
            <a:rPr kumimoji="1" lang="en-US" altLang="ja-JP" sz="1100">
              <a:latin typeface="ＭＳ ゴシック" pitchFamily="49" charset="-128"/>
              <a:ea typeface="ＭＳ ゴシック" pitchFamily="49" charset="-128"/>
            </a:rPr>
            <a:t>23</a:t>
          </a:r>
          <a:r>
            <a:rPr kumimoji="1" lang="ja-JP" altLang="en-US" sz="1100">
              <a:latin typeface="ＭＳ ゴシック" pitchFamily="49" charset="-128"/>
              <a:ea typeface="ＭＳ ゴシック" pitchFamily="49" charset="-128"/>
            </a:rPr>
            <a:t>年度をピークに減少傾向にあり、令和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年度に行った旧高萩市住宅公社改革推進債（三セク債）の利率見直しにより元利償還金が減少したことなどから、全体では前年度よりも</a:t>
          </a:r>
          <a:r>
            <a:rPr kumimoji="1" lang="en-US" altLang="ja-JP" sz="1100">
              <a:latin typeface="ＭＳ ゴシック" pitchFamily="49" charset="-128"/>
              <a:ea typeface="ＭＳ ゴシック" pitchFamily="49" charset="-128"/>
            </a:rPr>
            <a:t>61</a:t>
          </a:r>
          <a:r>
            <a:rPr kumimoji="1" lang="ja-JP" altLang="en-US" sz="1100">
              <a:latin typeface="ＭＳ ゴシック" pitchFamily="49" charset="-128"/>
              <a:ea typeface="ＭＳ ゴシック" pitchFamily="49" charset="-128"/>
            </a:rPr>
            <a:t>百万円の減となった。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地方債の償還が進み、元利償還金等は減少傾向にあるものの、現在北茨城市と広域で進めているごみ処理施設整備に伴い、高萩・北茨城広域事務組合に対する公債費負担金の増が見込まれることや、幼保一元化を進めるための認定こども園整備のために本年度</a:t>
          </a:r>
          <a:r>
            <a:rPr kumimoji="1" lang="en-US" altLang="ja-JP" sz="1100">
              <a:latin typeface="ＭＳ ゴシック" pitchFamily="49" charset="-128"/>
              <a:ea typeface="ＭＳ ゴシック" pitchFamily="49" charset="-128"/>
            </a:rPr>
            <a:t>606</a:t>
          </a:r>
          <a:r>
            <a:rPr kumimoji="1" lang="ja-JP" altLang="en-US" sz="1100">
              <a:latin typeface="ＭＳ ゴシック" pitchFamily="49" charset="-128"/>
              <a:ea typeface="ＭＳ ゴシック" pitchFamily="49" charset="-128"/>
            </a:rPr>
            <a:t>百万円を借り入れたこと、さらに今後も施設の更新等の財源として地方債発行が見込まれることなどから、元利償還金等が増加すると考えられるため、全ての事業において、緊急性や必要性を検証し、「事業の見直し」と「事業の再構築」の徹底のもと事業費の圧縮を図るとともに、地方債の借入抑制に努めることで比率の上昇を抑え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満期一括償還地方債の借入は行っていない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茨城県高萩市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地方債現在高は、平成</a:t>
          </a:r>
          <a:r>
            <a:rPr kumimoji="1" lang="en-US" altLang="ja-JP" sz="1100">
              <a:latin typeface="ＭＳ ゴシック" pitchFamily="49" charset="-128"/>
              <a:ea typeface="ＭＳ ゴシック" pitchFamily="49" charset="-128"/>
            </a:rPr>
            <a:t>20</a:t>
          </a:r>
          <a:r>
            <a:rPr kumimoji="1" lang="ja-JP" altLang="en-US" sz="1100">
              <a:latin typeface="ＭＳ ゴシック" pitchFamily="49" charset="-128"/>
              <a:ea typeface="ＭＳ ゴシック" pitchFamily="49" charset="-128"/>
            </a:rPr>
            <a:t>年度に発行した土地開発公社経営健全化債（</a:t>
          </a:r>
          <a:r>
            <a:rPr kumimoji="1" lang="en-US" altLang="ja-JP" sz="1100">
              <a:latin typeface="ＭＳ ゴシック" pitchFamily="49" charset="-128"/>
              <a:ea typeface="ＭＳ ゴシック" pitchFamily="49" charset="-128"/>
            </a:rPr>
            <a:t>1,906</a:t>
          </a:r>
          <a:r>
            <a:rPr kumimoji="1" lang="ja-JP" altLang="en-US" sz="1100">
              <a:latin typeface="ＭＳ ゴシック" pitchFamily="49" charset="-128"/>
              <a:ea typeface="ＭＳ ゴシック" pitchFamily="49" charset="-128"/>
            </a:rPr>
            <a:t>百万円）の償還が平成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年度をもって終了し、償還額に対し発行額を抑えるなど、着実に償還を進めてきたが、令和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年度においては、幼保一元化のための認定こども園整備により</a:t>
          </a:r>
          <a:r>
            <a:rPr kumimoji="1" lang="en-US" altLang="ja-JP" sz="1100">
              <a:latin typeface="ＭＳ ゴシック" pitchFamily="49" charset="-128"/>
              <a:ea typeface="ＭＳ ゴシック" pitchFamily="49" charset="-128"/>
            </a:rPr>
            <a:t>606</a:t>
          </a:r>
          <a:r>
            <a:rPr kumimoji="1" lang="ja-JP" altLang="en-US" sz="1100">
              <a:latin typeface="ＭＳ ゴシック" pitchFamily="49" charset="-128"/>
              <a:ea typeface="ＭＳ ゴシック" pitchFamily="49" charset="-128"/>
            </a:rPr>
            <a:t>百万円を借り入れた影響により、前年度よりも</a:t>
          </a:r>
          <a:r>
            <a:rPr kumimoji="1" lang="en-US" altLang="ja-JP" sz="1100">
              <a:latin typeface="ＭＳ ゴシック" pitchFamily="49" charset="-128"/>
              <a:ea typeface="ＭＳ ゴシック" pitchFamily="49" charset="-128"/>
            </a:rPr>
            <a:t>135</a:t>
          </a:r>
          <a:r>
            <a:rPr kumimoji="1" lang="ja-JP" altLang="en-US" sz="1100">
              <a:latin typeface="ＭＳ ゴシック" pitchFamily="49" charset="-128"/>
              <a:ea typeface="ＭＳ ゴシック" pitchFamily="49" charset="-128"/>
            </a:rPr>
            <a:t>百万円増加した。また、組合等負担等見込額も、高萩・北茨城広域事務組合においてごみ処理施設整備に係る地方債借入を行ったことで、前年度と比較して</a:t>
          </a:r>
          <a:r>
            <a:rPr kumimoji="1" lang="en-US" altLang="ja-JP" sz="1100">
              <a:latin typeface="ＭＳ ゴシック" pitchFamily="49" charset="-128"/>
              <a:ea typeface="ＭＳ ゴシック" pitchFamily="49" charset="-128"/>
            </a:rPr>
            <a:t>322</a:t>
          </a:r>
          <a:r>
            <a:rPr kumimoji="1" lang="ja-JP" altLang="en-US" sz="1100">
              <a:latin typeface="ＭＳ ゴシック" pitchFamily="49" charset="-128"/>
              <a:ea typeface="ＭＳ ゴシック" pitchFamily="49" charset="-128"/>
            </a:rPr>
            <a:t>百万円の増となり、将来負担額全体としても前年度より増加した。</a:t>
          </a:r>
        </a:p>
        <a:p>
          <a:r>
            <a:rPr kumimoji="1" lang="ja-JP" altLang="en-US" sz="1100">
              <a:latin typeface="ＭＳ ゴシック" pitchFamily="49" charset="-128"/>
              <a:ea typeface="ＭＳ ゴシック" pitchFamily="49" charset="-128"/>
            </a:rPr>
            <a:t>　一方、充当可能財源等については、将来の地方債償還に備えて減債基金に</a:t>
          </a:r>
          <a:r>
            <a:rPr kumimoji="1" lang="en-US" altLang="ja-JP" sz="1100">
              <a:latin typeface="ＭＳ ゴシック" pitchFamily="49" charset="-128"/>
              <a:ea typeface="ＭＳ ゴシック" pitchFamily="49" charset="-128"/>
            </a:rPr>
            <a:t>293</a:t>
          </a:r>
          <a:r>
            <a:rPr kumimoji="1" lang="ja-JP" altLang="en-US" sz="1100">
              <a:latin typeface="ＭＳ ゴシック" pitchFamily="49" charset="-128"/>
              <a:ea typeface="ＭＳ ゴシック" pitchFamily="49" charset="-128"/>
            </a:rPr>
            <a:t>百万円積み立てたほか、学校の統廃合を見据えて学校施設建設基金に</a:t>
          </a:r>
          <a:r>
            <a:rPr kumimoji="1" lang="en-US" altLang="ja-JP" sz="1100">
              <a:latin typeface="ＭＳ ゴシック" pitchFamily="49" charset="-128"/>
              <a:ea typeface="ＭＳ ゴシック" pitchFamily="49" charset="-128"/>
            </a:rPr>
            <a:t>208</a:t>
          </a:r>
          <a:r>
            <a:rPr kumimoji="1" lang="ja-JP" altLang="en-US" sz="1100">
              <a:latin typeface="ＭＳ ゴシック" pitchFamily="49" charset="-128"/>
              <a:ea typeface="ＭＳ ゴシック" pitchFamily="49" charset="-128"/>
            </a:rPr>
            <a:t>百万円を積み立てたことなどから、全体で</a:t>
          </a:r>
          <a:r>
            <a:rPr kumimoji="1" lang="en-US" altLang="ja-JP" sz="1100">
              <a:latin typeface="ＭＳ ゴシック" pitchFamily="49" charset="-128"/>
              <a:ea typeface="ＭＳ ゴシック" pitchFamily="49" charset="-128"/>
            </a:rPr>
            <a:t>272</a:t>
          </a:r>
          <a:r>
            <a:rPr kumimoji="1" lang="ja-JP" altLang="en-US" sz="1100">
              <a:latin typeface="ＭＳ ゴシック" pitchFamily="49" charset="-128"/>
              <a:ea typeface="ＭＳ ゴシック" pitchFamily="49" charset="-128"/>
            </a:rPr>
            <a:t>百万円の増となった。</a:t>
          </a:r>
        </a:p>
        <a:p>
          <a:r>
            <a:rPr kumimoji="1" lang="ja-JP" altLang="en-US" sz="1100">
              <a:latin typeface="ＭＳ ゴシック" pitchFamily="49" charset="-128"/>
              <a:ea typeface="ＭＳ ゴシック" pitchFamily="49" charset="-128"/>
            </a:rPr>
            <a:t>　今後も、老朽化した公共施設の更新等のための新たな地方債発行が想定されることや、ごみ処理施設整備に伴う一部事務組合の地方債残高の増加が見込まれることから、比率の再上昇も懸念されるため、償還に必要な財源確保に努めるとともに、将来世代の負担が過大にならないよう慎重に資金調達を行っ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茨城県高萩市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基金全体では、財政調整基金は財源不足を補うために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百万円取り崩したことから前年度よりも残高が減少したものの、将来の地方債償還への備えとして減債基金に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百万円を積み立てたこと、学校の統廃合を見据えた財源確保策として学校施設建設基金に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百万円積み立てたこと、さらには地域振興施策の財源としてふるさと納税等による収入と一般財源を合わせて地域振興基金に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百万円積み立てたことなどにより、基金全体の残高は前年度と比較して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令和元年度までは減少傾向にあった基金残高は、令和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増加してきている。しかしながら、人口減少に伴う市税収入の減が見込まれる厳しい財政状況が今後も続くことから、後年度の財源不足や災害等に対応できるよう、基金の設置目的を考慮しながら積み立てを行うことで基金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学校施設建設基金：本市の学校施設の建設及び周辺環境の整備（学校施設建設事業）の円滑な財政運営を図る。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地域振興基金：地域における福祉活動の推進、快適な生活環境の形成に資する。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森林環境譲与税基金：森林の整備や整備促進に関する施策に必要な財源を確保する。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学校施設建設基金：小中学校改修等の財源として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百万円を取り崩したのに対し、学校の統廃合を見据えて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百万円積み立てたことで、前年度と比較して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地域振興基金：ふるさと納税による収入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百万円や不動産貸付収入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百万円に加え、一般財源を合わせた合計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百万円を積み立てたことにより前年度よりも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森林環境譲与税基金：森林所有者意向調査等の財源として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百万円取り崩したのに対し、当年度の森林環境譲与税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百万円が上回ったことから、前年度より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学校施設建設基金：より良い教育環境確保のための学校の統廃合を見据え、必要な財源を確保していくため、計画的に積み立てを行うとともに、小規模事業に充てるための取り崩しを可能な限り抑制する。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地域振興基金：ふるさと納税の積極的な</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PR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を図るとともにガバメントクラウドファンディングなどの新たな収入の確保に努め、地域振興に資する事業の財源として活用していく。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森林環境譲与税基金：毎年度の森林環境譲与税を積み立て、基金の設置目的に沿った施策の財源として計画的に活用していく。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土地売払収入等の積み立て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百万円を、財源不足を補うための取り崩し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百万円が上回ったことから、財政調整基金残高は前年度と比較して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年度に、高萩市土地開発公社において工業団地を売却したことから同公社に対して貸し付けていた経営健全化長期貸付金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回収し、財政調整基金に積み立てたことに伴い基金残高は一時増加したものの、財源不足に対応するための取り崩しを継続的に行っている状況である。経済情勢の変動や大規模災害に対応するための財源が枯渇することのないよう、未利用地などの普通財産の売り払いに努め、歳出の精査により取り崩しを抑制していくことで、適正な規模の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地方債償還額の減により取り崩しを行わなかったこと、後年度の地方債償還に備えて普通交付税により措置された臨時財政対策債償還基金費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百万円を含む</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百万円を積み立てたことで、基金残高は前年度よりも増加し、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人口減少により市税の減収が見込まれるなかで、公共施設の更新や災害の発生等に伴う新たな地方債発行が想定されることから、地方債の償還に備える財源として、必要に応じて積み立てを行っていく。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B2E2AD2-8419-43D9-84E3-DD38E16F55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60DA250-1688-4D56-9D37-8F44219CD1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E0DDF922-5B84-4D41-94B4-65B0A43EC3F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43205AF3-7DDA-4FD3-B1F9-A1B376F1F87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AF8D873F-9648-476B-9E14-7E86B30574B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A8DAB8DD-011B-4D28-A33D-B7A21B706F5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茨城県高萩市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3270054B-4674-453D-B558-9BEBA887B65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E67BFD9F-8D20-4432-9BC7-08FA33D57DB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AC798BFE-7090-43A8-9574-658058B36AD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8E35555-6D8E-4B29-96A1-D982633A60D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CBCD2748-3B1B-4A01-9797-B04880F2FF6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E9E784EF-614F-498D-BECD-21D745AE4A9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27,414
27,193
193.56
15,073,427
14,131,466
821,888
7,766,519
13,478,324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6A1829AB-4009-476A-820B-2E9ACB1E716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16F4F7C0-1404-4A83-9B40-78631CE73B0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4EF395A5-6E45-4D0F-8CA6-EC989D85FBD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666B77E2-7A37-41EA-A914-259CA6C6A00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E34F7497-CD78-4A8D-8BCF-BCB264DDDF8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7CC751D-1B9F-4BAA-8F83-BC2D9D6565D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BDE91934-EE62-4B2B-AE91-7C09E2045BE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D334F0C0-DE9E-412E-9A29-BA9C527B4D9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2E3E8BC8-E428-4842-8C4A-419026A7428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A8E36CF0-DABA-4BA4-865C-D07DDFFEEFB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57D85DB1-28FE-4C50-82C3-A613D983845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C82F428D-4AD3-4635-BC81-2FFFD62AD44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11A0535D-0C38-47C0-978B-43ECE884B3E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C2998582-BB54-4459-A914-465F8C96C09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8C0D84C-2F27-48EF-B568-12A06BC05B3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330812FF-350E-48F5-A22D-83C16F08DC1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C75C912D-B65C-4914-B7B0-D0046E2F53C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BE42B4BA-79C0-44E3-8B08-E8E19ABC6A8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4D668675-3820-40F4-9674-F742856D030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16FE1400-481D-4731-B107-AFE4BCAC7007}"/>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DC4D5AA9-5FFF-4DA4-BF8C-71CA490E3AFC}"/>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FACC27D-7CC2-406D-8A24-ACEBF2975C2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D42BAB1A-EA74-43A3-9DA5-C704290BB8F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F03FAC04-4887-4E7F-A425-75B8038DD2F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7FE69EAF-EE05-41B2-8147-4312B7966EC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790FFA51-C2B6-4DE2-A31F-FEDC38C4824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23390918-4B51-4624-B95E-6A863898005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BEC365BB-EFC1-4500-9050-FC104D31279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6ED8CA6E-CA7F-446B-9BF3-D6091FEF230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81E0425A-D865-43B4-8A8E-BF7CBC9939F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A79AE41E-B1B4-4568-B972-1C595BD3675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4F6C78E1-755E-4FA4-A4B8-414E0134145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E4BCF21C-402E-4AB0-A82C-CCFEEF6205D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F2D071D-E612-4885-A0D9-E57AAC7B31E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9FF4D68-B0F9-42C0-AF9E-6FBD2D6C8B7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有形固定資産減価償却率は、</a:t>
          </a:r>
          <a:r>
            <a:rPr kumimoji="1" lang="en-US" altLang="ja-JP" sz="1050">
              <a:latin typeface="ＭＳ Ｐゴシック" panose="020B0600070205080204" pitchFamily="50" charset="-128"/>
              <a:ea typeface="ＭＳ Ｐゴシック" panose="020B0600070205080204" pitchFamily="50" charset="-128"/>
            </a:rPr>
            <a:t>H29</a:t>
          </a:r>
          <a:r>
            <a:rPr kumimoji="1" lang="ja-JP" altLang="en-US" sz="1050">
              <a:latin typeface="ＭＳ Ｐゴシック" panose="020B0600070205080204" pitchFamily="50" charset="-128"/>
              <a:ea typeface="ＭＳ Ｐゴシック" panose="020B0600070205080204" pitchFamily="50" charset="-128"/>
            </a:rPr>
            <a:t>年度において、東日本大震災で被災した本庁舎再建が完了したことに伴う有形固定資産（償却資産）額の増により減少に転じて以降、類似団体内平均値を下回っているものの、本市の前年度と比較すると</a:t>
          </a:r>
          <a:r>
            <a:rPr kumimoji="1" lang="en-US" altLang="ja-JP" sz="1050">
              <a:latin typeface="ＭＳ Ｐゴシック" panose="020B0600070205080204" pitchFamily="50" charset="-128"/>
              <a:ea typeface="ＭＳ Ｐゴシック" panose="020B0600070205080204" pitchFamily="50" charset="-128"/>
            </a:rPr>
            <a:t>0.7</a:t>
          </a:r>
          <a:r>
            <a:rPr kumimoji="1" lang="ja-JP" altLang="en-US" sz="1050">
              <a:latin typeface="ＭＳ Ｐゴシック" panose="020B0600070205080204" pitchFamily="50" charset="-128"/>
              <a:ea typeface="ＭＳ Ｐゴシック" panose="020B0600070205080204" pitchFamily="50" charset="-128"/>
            </a:rPr>
            <a:t>ポイントの増となっている。</a:t>
          </a:r>
        </a:p>
        <a:p>
          <a:r>
            <a:rPr kumimoji="1" lang="ja-JP" altLang="en-US" sz="1050">
              <a:latin typeface="ＭＳ Ｐゴシック" panose="020B0600070205080204" pitchFamily="50" charset="-128"/>
              <a:ea typeface="ＭＳ Ｐゴシック" panose="020B0600070205080204" pitchFamily="50" charset="-128"/>
            </a:rPr>
            <a:t>　本市では、</a:t>
          </a:r>
          <a:r>
            <a:rPr kumimoji="1" lang="en-US" altLang="ja-JP" sz="1050">
              <a:latin typeface="ＭＳ Ｐゴシック" panose="020B0600070205080204" pitchFamily="50" charset="-128"/>
              <a:ea typeface="ＭＳ Ｐゴシック" panose="020B0600070205080204" pitchFamily="50" charset="-128"/>
            </a:rPr>
            <a:t>R1</a:t>
          </a:r>
          <a:r>
            <a:rPr kumimoji="1" lang="ja-JP" altLang="en-US" sz="1050">
              <a:latin typeface="ＭＳ Ｐゴシック" panose="020B0600070205080204" pitchFamily="50" charset="-128"/>
              <a:ea typeface="ＭＳ Ｐゴシック" panose="020B0600070205080204" pitchFamily="50" charset="-128"/>
            </a:rPr>
            <a:t>年度に改訂した公共施設等管理計画において、</a:t>
          </a:r>
          <a:r>
            <a:rPr kumimoji="1" lang="en-US" altLang="ja-JP" sz="1050">
              <a:latin typeface="ＭＳ Ｐゴシック" panose="020B0600070205080204" pitchFamily="50" charset="-128"/>
              <a:ea typeface="ＭＳ Ｐゴシック" panose="020B0600070205080204" pitchFamily="50" charset="-128"/>
            </a:rPr>
            <a:t>R2</a:t>
          </a:r>
          <a:r>
            <a:rPr kumimoji="1" lang="ja-JP" altLang="en-US" sz="1050">
              <a:latin typeface="ＭＳ Ｐゴシック" panose="020B0600070205080204" pitchFamily="50" charset="-128"/>
              <a:ea typeface="ＭＳ Ｐゴシック" panose="020B0600070205080204" pitchFamily="50" charset="-128"/>
            </a:rPr>
            <a:t>年度からの</a:t>
          </a:r>
          <a:r>
            <a:rPr kumimoji="1" lang="en-US" altLang="ja-JP" sz="1050">
              <a:latin typeface="ＭＳ Ｐゴシック" panose="020B0600070205080204" pitchFamily="50" charset="-128"/>
              <a:ea typeface="ＭＳ Ｐゴシック" panose="020B0600070205080204" pitchFamily="50" charset="-128"/>
            </a:rPr>
            <a:t>40</a:t>
          </a:r>
          <a:r>
            <a:rPr kumimoji="1" lang="ja-JP" altLang="en-US" sz="1050">
              <a:latin typeface="ＭＳ Ｐゴシック" panose="020B0600070205080204" pitchFamily="50" charset="-128"/>
              <a:ea typeface="ＭＳ Ｐゴシック" panose="020B0600070205080204" pitchFamily="50" charset="-128"/>
            </a:rPr>
            <a:t>年間で公共施設の面積を約</a:t>
          </a:r>
          <a:r>
            <a:rPr kumimoji="1" lang="en-US" altLang="ja-JP" sz="1050">
              <a:latin typeface="ＭＳ Ｐゴシック" panose="020B0600070205080204" pitchFamily="50" charset="-128"/>
              <a:ea typeface="ＭＳ Ｐゴシック" panose="020B0600070205080204" pitchFamily="50" charset="-128"/>
            </a:rPr>
            <a:t>60</a:t>
          </a:r>
          <a:r>
            <a:rPr kumimoji="1" lang="ja-JP" altLang="en-US" sz="1050">
              <a:latin typeface="ＭＳ Ｐゴシック" panose="020B0600070205080204" pitchFamily="50" charset="-128"/>
              <a:ea typeface="ＭＳ Ｐゴシック" panose="020B0600070205080204" pitchFamily="50" charset="-128"/>
            </a:rPr>
            <a:t>％削減するという目標を掲げ、学校施設の集約化や、老朽化した市営住宅の解体等を計画的に進めており、今後も施設の総量圧縮に努めることで、有形固定資産減価償却率の伸びを抑えていく。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625ADD9-C19F-43BD-8213-95F0C40D76D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98AD51AC-041D-4503-B516-C9DFD207944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4E8B8EF6-B6A2-4E98-8DF8-1EBB3BBEEA0E}"/>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6AE5EF4B-F22E-4214-9102-B6CA6E3B7CED}"/>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BE5BF57E-80D0-4FDB-848E-CE2E3E78DCB6}"/>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F133E5AC-6EED-42B2-AAA3-75E93D16C9C6}"/>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99E56FB3-DEC1-4647-A3EE-EA69CAC759D7}"/>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DEC486CE-5096-4720-8824-8C51C43364EE}"/>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3F3AD998-37F1-4AED-9212-651347405F6B}"/>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32E0DDE6-1EB0-4348-80CE-0A770309FBAF}"/>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1882850F-2034-488C-AD64-5FEA54E08D5D}"/>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4F3BCD4-6A99-47B4-8994-4D90978BDAF5}"/>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27CDDB08-8744-462C-B00A-FED08C51F06F}"/>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419C0A04-77A6-47E0-BAAB-C3374300549A}"/>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798750E7-3CB9-4B5B-BFF8-20B84F693F8A}"/>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DFCF8C6E-FA3C-4B5C-99FA-835FF50E71D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8D89B72E-F51A-4180-8E5F-C21DDD4958D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DEB3186F-94B8-4724-AFE5-C6860CA1D34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67" name="直線コネクタ 66">
          <a:extLst>
            <a:ext uri="{FF2B5EF4-FFF2-40B4-BE49-F238E27FC236}">
              <a16:creationId xmlns:a16="http://schemas.microsoft.com/office/drawing/2014/main" id="{6C4A23B9-F0CA-44D3-81AC-908342026976}"/>
            </a:ext>
          </a:extLst>
        </xdr:cNvPr>
        <xdr:cNvCxnSpPr/>
      </xdr:nvCxnSpPr>
      <xdr:spPr>
        <a:xfrm flipV="1">
          <a:off x="4760595" y="5190490"/>
          <a:ext cx="1270" cy="150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a:extLst>
            <a:ext uri="{FF2B5EF4-FFF2-40B4-BE49-F238E27FC236}">
              <a16:creationId xmlns:a16="http://schemas.microsoft.com/office/drawing/2014/main" id="{8ABD7225-6E57-42D8-910A-D66FAD89FBD7}"/>
            </a:ext>
          </a:extLst>
        </xdr:cNvPr>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a:extLst>
            <a:ext uri="{FF2B5EF4-FFF2-40B4-BE49-F238E27FC236}">
              <a16:creationId xmlns:a16="http://schemas.microsoft.com/office/drawing/2014/main" id="{DC61E304-8D4A-4735-ABE9-8C82E841D5DE}"/>
            </a:ext>
          </a:extLst>
        </xdr:cNvPr>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0" name="有形固定資産減価償却率最大値テキスト">
          <a:extLst>
            <a:ext uri="{FF2B5EF4-FFF2-40B4-BE49-F238E27FC236}">
              <a16:creationId xmlns:a16="http://schemas.microsoft.com/office/drawing/2014/main" id="{3DB3ABD6-A3A4-4B45-98F8-323EAB4222F0}"/>
            </a:ext>
          </a:extLst>
        </xdr:cNvPr>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a:extLst>
            <a:ext uri="{FF2B5EF4-FFF2-40B4-BE49-F238E27FC236}">
              <a16:creationId xmlns:a16="http://schemas.microsoft.com/office/drawing/2014/main" id="{449149CD-DF7F-4630-AAD2-6498267079DF}"/>
            </a:ext>
          </a:extLst>
        </xdr:cNvPr>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157951</xdr:rowOff>
    </xdr:from>
    <xdr:ext cx="405111" cy="259045"/>
    <xdr:sp macro="" textlink="">
      <xdr:nvSpPr>
        <xdr:cNvPr id="72" name="有形固定資産減価償却率平均値テキスト">
          <a:extLst>
            <a:ext uri="{FF2B5EF4-FFF2-40B4-BE49-F238E27FC236}">
              <a16:creationId xmlns:a16="http://schemas.microsoft.com/office/drawing/2014/main" id="{98A83F6B-D4E5-4148-8057-D394E791ED50}"/>
            </a:ext>
          </a:extLst>
        </xdr:cNvPr>
        <xdr:cNvSpPr txBox="1"/>
      </xdr:nvSpPr>
      <xdr:spPr>
        <a:xfrm>
          <a:off x="4813300" y="5901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a:extLst>
            <a:ext uri="{FF2B5EF4-FFF2-40B4-BE49-F238E27FC236}">
              <a16:creationId xmlns:a16="http://schemas.microsoft.com/office/drawing/2014/main" id="{8D25C752-8A7A-42F6-A6BB-3E2A855F3B19}"/>
            </a:ext>
          </a:extLst>
        </xdr:cNvPr>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74" name="フローチャート: 判断 73">
          <a:extLst>
            <a:ext uri="{FF2B5EF4-FFF2-40B4-BE49-F238E27FC236}">
              <a16:creationId xmlns:a16="http://schemas.microsoft.com/office/drawing/2014/main" id="{CED621B3-EC2B-49B8-96FB-F415DF90742F}"/>
            </a:ext>
          </a:extLst>
        </xdr:cNvPr>
        <xdr:cNvSpPr/>
      </xdr:nvSpPr>
      <xdr:spPr>
        <a:xfrm>
          <a:off x="40005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5" name="フローチャート: 判断 74">
          <a:extLst>
            <a:ext uri="{FF2B5EF4-FFF2-40B4-BE49-F238E27FC236}">
              <a16:creationId xmlns:a16="http://schemas.microsoft.com/office/drawing/2014/main" id="{922D64B0-8339-461A-AAAD-33ADD9C76457}"/>
            </a:ext>
          </a:extLst>
        </xdr:cNvPr>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80826</xdr:rowOff>
    </xdr:from>
    <xdr:to>
      <xdr:col>11</xdr:col>
      <xdr:colOff>187325</xdr:colOff>
      <xdr:row>30</xdr:row>
      <xdr:rowOff>10976</xdr:rowOff>
    </xdr:to>
    <xdr:sp macro="" textlink="">
      <xdr:nvSpPr>
        <xdr:cNvPr id="76" name="フローチャート: 判断 75">
          <a:extLst>
            <a:ext uri="{FF2B5EF4-FFF2-40B4-BE49-F238E27FC236}">
              <a16:creationId xmlns:a16="http://schemas.microsoft.com/office/drawing/2014/main" id="{62F99542-51A7-41EA-BF7F-AE022B42A613}"/>
            </a:ext>
          </a:extLst>
        </xdr:cNvPr>
        <xdr:cNvSpPr/>
      </xdr:nvSpPr>
      <xdr:spPr>
        <a:xfrm>
          <a:off x="2476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43815</xdr:rowOff>
    </xdr:from>
    <xdr:to>
      <xdr:col>7</xdr:col>
      <xdr:colOff>187325</xdr:colOff>
      <xdr:row>29</xdr:row>
      <xdr:rowOff>145415</xdr:rowOff>
    </xdr:to>
    <xdr:sp macro="" textlink="">
      <xdr:nvSpPr>
        <xdr:cNvPr id="77" name="フローチャート: 判断 76">
          <a:extLst>
            <a:ext uri="{FF2B5EF4-FFF2-40B4-BE49-F238E27FC236}">
              <a16:creationId xmlns:a16="http://schemas.microsoft.com/office/drawing/2014/main" id="{8CA0A9F2-BE17-463A-BF02-C95B84A54AB0}"/>
            </a:ext>
          </a:extLst>
        </xdr:cNvPr>
        <xdr:cNvSpPr/>
      </xdr:nvSpPr>
      <xdr:spPr>
        <a:xfrm>
          <a:off x="1714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82035EFF-6FA4-435D-8BC0-43570D7782A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1E38FE58-2747-42ED-9E22-44CF7A0345C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372C1C2E-983D-4410-A477-E1A8CB6A8F1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15EF3EFF-57BC-4712-999B-126B03D9457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D115ED09-1784-41CA-A2D2-9EEA4DE9B5F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71574</xdr:rowOff>
    </xdr:from>
    <xdr:to>
      <xdr:col>23</xdr:col>
      <xdr:colOff>136525</xdr:colOff>
      <xdr:row>30</xdr:row>
      <xdr:rowOff>1724</xdr:rowOff>
    </xdr:to>
    <xdr:sp macro="" textlink="">
      <xdr:nvSpPr>
        <xdr:cNvPr id="83" name="楕円 82">
          <a:extLst>
            <a:ext uri="{FF2B5EF4-FFF2-40B4-BE49-F238E27FC236}">
              <a16:creationId xmlns:a16="http://schemas.microsoft.com/office/drawing/2014/main" id="{BE5A6D9D-6426-4F57-ADA2-B4D241F49F8C}"/>
            </a:ext>
          </a:extLst>
        </xdr:cNvPr>
        <xdr:cNvSpPr/>
      </xdr:nvSpPr>
      <xdr:spPr>
        <a:xfrm>
          <a:off x="4711700" y="581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94451</xdr:rowOff>
    </xdr:from>
    <xdr:ext cx="405111" cy="259045"/>
    <xdr:sp macro="" textlink="">
      <xdr:nvSpPr>
        <xdr:cNvPr id="84" name="有形固定資産減価償却率該当値テキスト">
          <a:extLst>
            <a:ext uri="{FF2B5EF4-FFF2-40B4-BE49-F238E27FC236}">
              <a16:creationId xmlns:a16="http://schemas.microsoft.com/office/drawing/2014/main" id="{04513B2E-6CB6-427C-AAD5-EF1A08365A21}"/>
            </a:ext>
          </a:extLst>
        </xdr:cNvPr>
        <xdr:cNvSpPr txBox="1"/>
      </xdr:nvSpPr>
      <xdr:spPr>
        <a:xfrm>
          <a:off x="4813300" y="5666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49983</xdr:rowOff>
    </xdr:from>
    <xdr:to>
      <xdr:col>19</xdr:col>
      <xdr:colOff>187325</xdr:colOff>
      <xdr:row>29</xdr:row>
      <xdr:rowOff>151583</xdr:rowOff>
    </xdr:to>
    <xdr:sp macro="" textlink="">
      <xdr:nvSpPr>
        <xdr:cNvPr id="85" name="楕円 84">
          <a:extLst>
            <a:ext uri="{FF2B5EF4-FFF2-40B4-BE49-F238E27FC236}">
              <a16:creationId xmlns:a16="http://schemas.microsoft.com/office/drawing/2014/main" id="{67320DD6-23CF-4900-AF39-DD6D64C8B40A}"/>
            </a:ext>
          </a:extLst>
        </xdr:cNvPr>
        <xdr:cNvSpPr/>
      </xdr:nvSpPr>
      <xdr:spPr>
        <a:xfrm>
          <a:off x="4000500" y="579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100783</xdr:rowOff>
    </xdr:from>
    <xdr:to>
      <xdr:col>23</xdr:col>
      <xdr:colOff>85725</xdr:colOff>
      <xdr:row>29</xdr:row>
      <xdr:rowOff>122374</xdr:rowOff>
    </xdr:to>
    <xdr:cxnSp macro="">
      <xdr:nvCxnSpPr>
        <xdr:cNvPr id="86" name="直線コネクタ 85">
          <a:extLst>
            <a:ext uri="{FF2B5EF4-FFF2-40B4-BE49-F238E27FC236}">
              <a16:creationId xmlns:a16="http://schemas.microsoft.com/office/drawing/2014/main" id="{A5898A31-9A6D-47F6-A8CE-813803820791}"/>
            </a:ext>
          </a:extLst>
        </xdr:cNvPr>
        <xdr:cNvCxnSpPr/>
      </xdr:nvCxnSpPr>
      <xdr:spPr>
        <a:xfrm>
          <a:off x="4051300" y="5844358"/>
          <a:ext cx="7112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169001</xdr:rowOff>
    </xdr:from>
    <xdr:to>
      <xdr:col>15</xdr:col>
      <xdr:colOff>187325</xdr:colOff>
      <xdr:row>29</xdr:row>
      <xdr:rowOff>99151</xdr:rowOff>
    </xdr:to>
    <xdr:sp macro="" textlink="">
      <xdr:nvSpPr>
        <xdr:cNvPr id="87" name="楕円 86">
          <a:extLst>
            <a:ext uri="{FF2B5EF4-FFF2-40B4-BE49-F238E27FC236}">
              <a16:creationId xmlns:a16="http://schemas.microsoft.com/office/drawing/2014/main" id="{1B8CD38D-B523-470F-AB47-EE1B6B217579}"/>
            </a:ext>
          </a:extLst>
        </xdr:cNvPr>
        <xdr:cNvSpPr/>
      </xdr:nvSpPr>
      <xdr:spPr>
        <a:xfrm>
          <a:off x="3238500" y="574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48351</xdr:rowOff>
    </xdr:from>
    <xdr:to>
      <xdr:col>19</xdr:col>
      <xdr:colOff>136525</xdr:colOff>
      <xdr:row>29</xdr:row>
      <xdr:rowOff>100783</xdr:rowOff>
    </xdr:to>
    <xdr:cxnSp macro="">
      <xdr:nvCxnSpPr>
        <xdr:cNvPr id="88" name="直線コネクタ 87">
          <a:extLst>
            <a:ext uri="{FF2B5EF4-FFF2-40B4-BE49-F238E27FC236}">
              <a16:creationId xmlns:a16="http://schemas.microsoft.com/office/drawing/2014/main" id="{1DBF2E21-11F6-4BE2-93F8-76A7BF163256}"/>
            </a:ext>
          </a:extLst>
        </xdr:cNvPr>
        <xdr:cNvCxnSpPr/>
      </xdr:nvCxnSpPr>
      <xdr:spPr>
        <a:xfrm>
          <a:off x="3289300" y="5791926"/>
          <a:ext cx="7620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125821</xdr:rowOff>
    </xdr:from>
    <xdr:to>
      <xdr:col>11</xdr:col>
      <xdr:colOff>187325</xdr:colOff>
      <xdr:row>29</xdr:row>
      <xdr:rowOff>55971</xdr:rowOff>
    </xdr:to>
    <xdr:sp macro="" textlink="">
      <xdr:nvSpPr>
        <xdr:cNvPr id="89" name="楕円 88">
          <a:extLst>
            <a:ext uri="{FF2B5EF4-FFF2-40B4-BE49-F238E27FC236}">
              <a16:creationId xmlns:a16="http://schemas.microsoft.com/office/drawing/2014/main" id="{2CE39DE0-4E80-414B-A71A-41151461253E}"/>
            </a:ext>
          </a:extLst>
        </xdr:cNvPr>
        <xdr:cNvSpPr/>
      </xdr:nvSpPr>
      <xdr:spPr>
        <a:xfrm>
          <a:off x="2476500" y="56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5171</xdr:rowOff>
    </xdr:from>
    <xdr:to>
      <xdr:col>15</xdr:col>
      <xdr:colOff>136525</xdr:colOff>
      <xdr:row>29</xdr:row>
      <xdr:rowOff>48351</xdr:rowOff>
    </xdr:to>
    <xdr:cxnSp macro="">
      <xdr:nvCxnSpPr>
        <xdr:cNvPr id="90" name="直線コネクタ 89">
          <a:extLst>
            <a:ext uri="{FF2B5EF4-FFF2-40B4-BE49-F238E27FC236}">
              <a16:creationId xmlns:a16="http://schemas.microsoft.com/office/drawing/2014/main" id="{EB850C02-C63D-4749-83A1-FF233106ADB3}"/>
            </a:ext>
          </a:extLst>
        </xdr:cNvPr>
        <xdr:cNvCxnSpPr/>
      </xdr:nvCxnSpPr>
      <xdr:spPr>
        <a:xfrm>
          <a:off x="2527300" y="5748746"/>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88809</xdr:rowOff>
    </xdr:from>
    <xdr:to>
      <xdr:col>7</xdr:col>
      <xdr:colOff>187325</xdr:colOff>
      <xdr:row>29</xdr:row>
      <xdr:rowOff>18959</xdr:rowOff>
    </xdr:to>
    <xdr:sp macro="" textlink="">
      <xdr:nvSpPr>
        <xdr:cNvPr id="91" name="楕円 90">
          <a:extLst>
            <a:ext uri="{FF2B5EF4-FFF2-40B4-BE49-F238E27FC236}">
              <a16:creationId xmlns:a16="http://schemas.microsoft.com/office/drawing/2014/main" id="{886F5E12-161A-48C7-A6E3-1CCCAB7F94D7}"/>
            </a:ext>
          </a:extLst>
        </xdr:cNvPr>
        <xdr:cNvSpPr/>
      </xdr:nvSpPr>
      <xdr:spPr>
        <a:xfrm>
          <a:off x="1714500" y="566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139609</xdr:rowOff>
    </xdr:from>
    <xdr:to>
      <xdr:col>11</xdr:col>
      <xdr:colOff>136525</xdr:colOff>
      <xdr:row>29</xdr:row>
      <xdr:rowOff>5171</xdr:rowOff>
    </xdr:to>
    <xdr:cxnSp macro="">
      <xdr:nvCxnSpPr>
        <xdr:cNvPr id="92" name="直線コネクタ 91">
          <a:extLst>
            <a:ext uri="{FF2B5EF4-FFF2-40B4-BE49-F238E27FC236}">
              <a16:creationId xmlns:a16="http://schemas.microsoft.com/office/drawing/2014/main" id="{8F1641C4-53CC-4693-9F61-70ACE1E1969A}"/>
            </a:ext>
          </a:extLst>
        </xdr:cNvPr>
        <xdr:cNvCxnSpPr/>
      </xdr:nvCxnSpPr>
      <xdr:spPr>
        <a:xfrm>
          <a:off x="1765300" y="5711734"/>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63789</xdr:rowOff>
    </xdr:from>
    <xdr:ext cx="405111" cy="259045"/>
    <xdr:sp macro="" textlink="">
      <xdr:nvSpPr>
        <xdr:cNvPr id="93" name="n_1aveValue有形固定資産減価償却率">
          <a:extLst>
            <a:ext uri="{FF2B5EF4-FFF2-40B4-BE49-F238E27FC236}">
              <a16:creationId xmlns:a16="http://schemas.microsoft.com/office/drawing/2014/main" id="{A73A2B22-3600-4B12-83C5-CB153BE2A389}"/>
            </a:ext>
          </a:extLst>
        </xdr:cNvPr>
        <xdr:cNvSpPr txBox="1"/>
      </xdr:nvSpPr>
      <xdr:spPr>
        <a:xfrm>
          <a:off x="3836044" y="597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8272</xdr:rowOff>
    </xdr:from>
    <xdr:ext cx="405111" cy="259045"/>
    <xdr:sp macro="" textlink="">
      <xdr:nvSpPr>
        <xdr:cNvPr id="94" name="n_2aveValue有形固定資産減価償却率">
          <a:extLst>
            <a:ext uri="{FF2B5EF4-FFF2-40B4-BE49-F238E27FC236}">
              <a16:creationId xmlns:a16="http://schemas.microsoft.com/office/drawing/2014/main" id="{426C70BB-50E8-4BB9-851B-86C453651D3D}"/>
            </a:ext>
          </a:extLst>
        </xdr:cNvPr>
        <xdr:cNvSpPr txBox="1"/>
      </xdr:nvSpPr>
      <xdr:spPr>
        <a:xfrm>
          <a:off x="3086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2103</xdr:rowOff>
    </xdr:from>
    <xdr:ext cx="405111" cy="259045"/>
    <xdr:sp macro="" textlink="">
      <xdr:nvSpPr>
        <xdr:cNvPr id="95" name="n_3aveValue有形固定資産減価償却率">
          <a:extLst>
            <a:ext uri="{FF2B5EF4-FFF2-40B4-BE49-F238E27FC236}">
              <a16:creationId xmlns:a16="http://schemas.microsoft.com/office/drawing/2014/main" id="{3368EA65-8D07-4D20-A082-2E5F6FEBD197}"/>
            </a:ext>
          </a:extLst>
        </xdr:cNvPr>
        <xdr:cNvSpPr txBox="1"/>
      </xdr:nvSpPr>
      <xdr:spPr>
        <a:xfrm>
          <a:off x="2324744" y="5917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136542</xdr:rowOff>
    </xdr:from>
    <xdr:ext cx="405111" cy="259045"/>
    <xdr:sp macro="" textlink="">
      <xdr:nvSpPr>
        <xdr:cNvPr id="96" name="n_4aveValue有形固定資産減価償却率">
          <a:extLst>
            <a:ext uri="{FF2B5EF4-FFF2-40B4-BE49-F238E27FC236}">
              <a16:creationId xmlns:a16="http://schemas.microsoft.com/office/drawing/2014/main" id="{321751AF-E178-480E-95A5-71DFC8D83D2E}"/>
            </a:ext>
          </a:extLst>
        </xdr:cNvPr>
        <xdr:cNvSpPr txBox="1"/>
      </xdr:nvSpPr>
      <xdr:spPr>
        <a:xfrm>
          <a:off x="15627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168110</xdr:rowOff>
    </xdr:from>
    <xdr:ext cx="405111" cy="259045"/>
    <xdr:sp macro="" textlink="">
      <xdr:nvSpPr>
        <xdr:cNvPr id="97" name="n_1mainValue有形固定資産減価償却率">
          <a:extLst>
            <a:ext uri="{FF2B5EF4-FFF2-40B4-BE49-F238E27FC236}">
              <a16:creationId xmlns:a16="http://schemas.microsoft.com/office/drawing/2014/main" id="{5951F725-B489-4F57-BF36-1BC218C88C81}"/>
            </a:ext>
          </a:extLst>
        </xdr:cNvPr>
        <xdr:cNvSpPr txBox="1"/>
      </xdr:nvSpPr>
      <xdr:spPr>
        <a:xfrm>
          <a:off x="3836044" y="556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115678</xdr:rowOff>
    </xdr:from>
    <xdr:ext cx="405111" cy="259045"/>
    <xdr:sp macro="" textlink="">
      <xdr:nvSpPr>
        <xdr:cNvPr id="98" name="n_2mainValue有形固定資産減価償却率">
          <a:extLst>
            <a:ext uri="{FF2B5EF4-FFF2-40B4-BE49-F238E27FC236}">
              <a16:creationId xmlns:a16="http://schemas.microsoft.com/office/drawing/2014/main" id="{C5FFA0CE-318B-4806-BE35-838BB3E3CC5C}"/>
            </a:ext>
          </a:extLst>
        </xdr:cNvPr>
        <xdr:cNvSpPr txBox="1"/>
      </xdr:nvSpPr>
      <xdr:spPr>
        <a:xfrm>
          <a:off x="3086744" y="551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72498</xdr:rowOff>
    </xdr:from>
    <xdr:ext cx="405111" cy="259045"/>
    <xdr:sp macro="" textlink="">
      <xdr:nvSpPr>
        <xdr:cNvPr id="99" name="n_3mainValue有形固定資産減価償却率">
          <a:extLst>
            <a:ext uri="{FF2B5EF4-FFF2-40B4-BE49-F238E27FC236}">
              <a16:creationId xmlns:a16="http://schemas.microsoft.com/office/drawing/2014/main" id="{2FB6D895-C001-499F-B5F1-989FAB4D247D}"/>
            </a:ext>
          </a:extLst>
        </xdr:cNvPr>
        <xdr:cNvSpPr txBox="1"/>
      </xdr:nvSpPr>
      <xdr:spPr>
        <a:xfrm>
          <a:off x="2324744" y="547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35486</xdr:rowOff>
    </xdr:from>
    <xdr:ext cx="405111" cy="259045"/>
    <xdr:sp macro="" textlink="">
      <xdr:nvSpPr>
        <xdr:cNvPr id="100" name="n_4mainValue有形固定資産減価償却率">
          <a:extLst>
            <a:ext uri="{FF2B5EF4-FFF2-40B4-BE49-F238E27FC236}">
              <a16:creationId xmlns:a16="http://schemas.microsoft.com/office/drawing/2014/main" id="{29858C7E-F28C-47F3-9B3E-6A09D573DA7A}"/>
            </a:ext>
          </a:extLst>
        </xdr:cNvPr>
        <xdr:cNvSpPr txBox="1"/>
      </xdr:nvSpPr>
      <xdr:spPr>
        <a:xfrm>
          <a:off x="1562744" y="5436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983F27EC-613D-4D52-8D60-FCC0A1A9ED8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F548B35E-FC7E-4BE5-A0D5-D34EB143CABA}"/>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A41E08A9-2428-49E4-B337-239F92B38A6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7C0277A5-DB87-473B-8762-90E97C8055E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E9C44190-E42C-4FBA-93A0-2B8BDB348CD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F25A1513-B400-49DF-82E2-D66CFE711B9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57DC2E56-97E8-4403-BDA5-B67EA3AF46C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3A08B17E-809E-4B35-94DA-6A8C2575731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2850F9BC-6D01-47EC-96C1-231E439ECBE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C1C9123A-8C82-4832-8D8C-802DFE1857A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A522014D-4A5D-47B6-A909-D0B0AE0A432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8432C914-D5B0-4DF0-AC0B-BACCAB117DA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C0DB3529-18D9-4A30-A60A-BF27615935C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a:t>
          </a:r>
          <a:r>
            <a:rPr kumimoji="1" lang="ja-JP" altLang="en-US" sz="900">
              <a:latin typeface="ＭＳ Ｐゴシック" panose="020B0600070205080204" pitchFamily="50" charset="-128"/>
              <a:ea typeface="ＭＳ Ｐゴシック" panose="020B0600070205080204" pitchFamily="50" charset="-128"/>
            </a:rPr>
            <a:t>債務償還比率は、</a:t>
          </a:r>
          <a:r>
            <a:rPr kumimoji="1" lang="en-US" altLang="ja-JP" sz="900">
              <a:latin typeface="ＭＳ Ｐゴシック" panose="020B0600070205080204" pitchFamily="50" charset="-128"/>
              <a:ea typeface="ＭＳ Ｐゴシック" panose="020B0600070205080204" pitchFamily="50" charset="-128"/>
            </a:rPr>
            <a:t>H22</a:t>
          </a:r>
          <a:r>
            <a:rPr kumimoji="1" lang="ja-JP" altLang="en-US" sz="900">
              <a:latin typeface="ＭＳ Ｐゴシック" panose="020B0600070205080204" pitchFamily="50" charset="-128"/>
              <a:ea typeface="ＭＳ Ｐゴシック" panose="020B0600070205080204" pitchFamily="50" charset="-128"/>
            </a:rPr>
            <a:t>年度発行の住宅公社改革推進債（</a:t>
          </a:r>
          <a:r>
            <a:rPr kumimoji="1" lang="en-US" altLang="ja-JP" sz="900">
              <a:latin typeface="ＭＳ Ｐゴシック" panose="020B0600070205080204" pitchFamily="50" charset="-128"/>
              <a:ea typeface="ＭＳ Ｐゴシック" panose="020B0600070205080204" pitchFamily="50" charset="-128"/>
            </a:rPr>
            <a:t>R3</a:t>
          </a:r>
          <a:r>
            <a:rPr kumimoji="1" lang="ja-JP" altLang="en-US" sz="900">
              <a:latin typeface="ＭＳ Ｐゴシック" panose="020B0600070205080204" pitchFamily="50" charset="-128"/>
              <a:ea typeface="ＭＳ Ｐゴシック" panose="020B0600070205080204" pitchFamily="50" charset="-128"/>
            </a:rPr>
            <a:t>年度末残高</a:t>
          </a:r>
          <a:r>
            <a:rPr kumimoji="1" lang="en-US" altLang="ja-JP" sz="900">
              <a:latin typeface="ＭＳ Ｐゴシック" panose="020B0600070205080204" pitchFamily="50" charset="-128"/>
              <a:ea typeface="ＭＳ Ｐゴシック" panose="020B0600070205080204" pitchFamily="50" charset="-128"/>
            </a:rPr>
            <a:t>1,581</a:t>
          </a:r>
          <a:r>
            <a:rPr kumimoji="1" lang="ja-JP" altLang="en-US" sz="900">
              <a:latin typeface="ＭＳ Ｐゴシック" panose="020B0600070205080204" pitchFamily="50" charset="-128"/>
              <a:ea typeface="ＭＳ Ｐゴシック" panose="020B0600070205080204" pitchFamily="50" charset="-128"/>
            </a:rPr>
            <a:t>百万円）等により地方債現在高が多いことなどから高い水準で推移していたが、地方債の償還等が進み将来負担額が減少傾向にきている。</a:t>
          </a:r>
          <a:r>
            <a:rPr kumimoji="1" lang="en-US" altLang="ja-JP" sz="900">
              <a:latin typeface="ＭＳ Ｐゴシック" panose="020B0600070205080204" pitchFamily="50" charset="-128"/>
              <a:ea typeface="ＭＳ Ｐゴシック" panose="020B0600070205080204" pitchFamily="50" charset="-128"/>
            </a:rPr>
            <a:t>R3</a:t>
          </a:r>
          <a:r>
            <a:rPr kumimoji="1" lang="ja-JP" altLang="en-US" sz="900">
              <a:latin typeface="ＭＳ Ｐゴシック" panose="020B0600070205080204" pitchFamily="50" charset="-128"/>
              <a:ea typeface="ＭＳ Ｐゴシック" panose="020B0600070205080204" pitchFamily="50" charset="-128"/>
            </a:rPr>
            <a:t>年度においては、認定こども園施設整備事業債の発行（</a:t>
          </a:r>
          <a:r>
            <a:rPr kumimoji="1" lang="en-US" altLang="ja-JP" sz="900">
              <a:latin typeface="ＭＳ Ｐゴシック" panose="020B0600070205080204" pitchFamily="50" charset="-128"/>
              <a:ea typeface="ＭＳ Ｐゴシック" panose="020B0600070205080204" pitchFamily="50" charset="-128"/>
            </a:rPr>
            <a:t>606</a:t>
          </a:r>
          <a:r>
            <a:rPr kumimoji="1" lang="ja-JP" altLang="en-US" sz="900">
              <a:latin typeface="ＭＳ Ｐゴシック" panose="020B0600070205080204" pitchFamily="50" charset="-128"/>
              <a:ea typeface="ＭＳ Ｐゴシック" panose="020B0600070205080204" pitchFamily="50" charset="-128"/>
            </a:rPr>
            <a:t>百万円）により地方債の現在高は増加したものの、減債基金への積立て等により充当可能財源が増加したことや、普通交付税等の増加による経常一般財源等が増加したことも影響し、前年度と比較して</a:t>
          </a:r>
          <a:r>
            <a:rPr kumimoji="1" lang="en-US" altLang="ja-JP" sz="900">
              <a:latin typeface="ＭＳ Ｐゴシック" panose="020B0600070205080204" pitchFamily="50" charset="-128"/>
              <a:ea typeface="ＭＳ Ｐゴシック" panose="020B0600070205080204" pitchFamily="50" charset="-128"/>
            </a:rPr>
            <a:t>202.5</a:t>
          </a:r>
          <a:r>
            <a:rPr kumimoji="1" lang="ja-JP" altLang="en-US" sz="900">
              <a:latin typeface="ＭＳ Ｐゴシック" panose="020B0600070205080204" pitchFamily="50" charset="-128"/>
              <a:ea typeface="ＭＳ Ｐゴシック" panose="020B0600070205080204" pitchFamily="50" charset="-128"/>
            </a:rPr>
            <a:t>ポイント改善した。これにより、類似団体内平均値と比較して▲</a:t>
          </a:r>
          <a:r>
            <a:rPr kumimoji="1" lang="en-US" altLang="ja-JP" sz="900">
              <a:latin typeface="ＭＳ Ｐゴシック" panose="020B0600070205080204" pitchFamily="50" charset="-128"/>
              <a:ea typeface="ＭＳ Ｐゴシック" panose="020B0600070205080204" pitchFamily="50" charset="-128"/>
            </a:rPr>
            <a:t>1.1</a:t>
          </a:r>
          <a:r>
            <a:rPr kumimoji="1" lang="ja-JP" altLang="en-US" sz="900">
              <a:latin typeface="ＭＳ Ｐゴシック" panose="020B0600070205080204" pitchFamily="50" charset="-128"/>
              <a:ea typeface="ＭＳ Ｐゴシック" panose="020B0600070205080204" pitchFamily="50" charset="-128"/>
            </a:rPr>
            <a:t>ポイントとなった。</a:t>
          </a:r>
        </a:p>
        <a:p>
          <a:r>
            <a:rPr kumimoji="1" lang="ja-JP" altLang="en-US" sz="900">
              <a:latin typeface="ＭＳ Ｐゴシック" panose="020B0600070205080204" pitchFamily="50" charset="-128"/>
              <a:ea typeface="ＭＳ Ｐゴシック" panose="020B0600070205080204" pitchFamily="50" charset="-128"/>
            </a:rPr>
            <a:t>　今後についても、施設の更新等のための地方債発行により将来負担額の増加も想定されるため、将来世代への負担の先送りが顕著にならないよう、安定的な財政運営を継続していく。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F78A11C3-9151-4FFC-8413-30D2E6BE540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DF377FCE-0B0E-45FE-8524-E8BB7E47205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20309E63-D4D5-4BCC-9135-84F7E59D505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84B54E0-BA77-46E9-AC96-66352FADF729}"/>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FDDA3953-3F35-45A9-973B-D4D8903EDE3E}"/>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C6283FDE-935C-4407-9E9C-399F70D78AE9}"/>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CD9A93F1-3727-4B02-BCF6-930A5E1C3E1D}"/>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E49C08DB-97B7-4D23-B9FC-D122AC56B049}"/>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A39A17E8-D36F-4533-B514-9D559F7773FC}"/>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5CC66C17-556D-4BF8-BE2D-05F12DE333DE}"/>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91755B54-F8D9-4E08-B723-3ABCD800D18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88A8797A-D40F-4711-8D05-E7EFB3F8C9CB}"/>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a:extLst>
            <a:ext uri="{FF2B5EF4-FFF2-40B4-BE49-F238E27FC236}">
              <a16:creationId xmlns:a16="http://schemas.microsoft.com/office/drawing/2014/main" id="{15873297-EA3E-4D6A-B57C-AECC9DC94AA9}"/>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A2015D6D-436F-4292-858E-2F772048323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a:extLst>
            <a:ext uri="{FF2B5EF4-FFF2-40B4-BE49-F238E27FC236}">
              <a16:creationId xmlns:a16="http://schemas.microsoft.com/office/drawing/2014/main" id="{96ECCE4D-9A6F-45DE-B7F0-B16AD40DCCF8}"/>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176387F7-DB15-4DBE-9F90-C926DCA7DFE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30" name="直線コネクタ 129">
          <a:extLst>
            <a:ext uri="{FF2B5EF4-FFF2-40B4-BE49-F238E27FC236}">
              <a16:creationId xmlns:a16="http://schemas.microsoft.com/office/drawing/2014/main" id="{F7404DC5-B3D3-4BDA-BE4C-C79A2D1D9280}"/>
            </a:ext>
          </a:extLst>
        </xdr:cNvPr>
        <xdr:cNvCxnSpPr/>
      </xdr:nvCxnSpPr>
      <xdr:spPr>
        <a:xfrm flipV="1">
          <a:off x="14793595" y="5296281"/>
          <a:ext cx="1269" cy="1325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31" name="債務償還比率最小値テキスト">
          <a:extLst>
            <a:ext uri="{FF2B5EF4-FFF2-40B4-BE49-F238E27FC236}">
              <a16:creationId xmlns:a16="http://schemas.microsoft.com/office/drawing/2014/main" id="{56FC1EA8-5D98-41CC-83F4-A6360BDDB89C}"/>
            </a:ext>
          </a:extLst>
        </xdr:cNvPr>
        <xdr:cNvSpPr txBox="1"/>
      </xdr:nvSpPr>
      <xdr:spPr>
        <a:xfrm>
          <a:off x="14846300" y="662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32" name="直線コネクタ 131">
          <a:extLst>
            <a:ext uri="{FF2B5EF4-FFF2-40B4-BE49-F238E27FC236}">
              <a16:creationId xmlns:a16="http://schemas.microsoft.com/office/drawing/2014/main" id="{09890668-2B48-4893-8942-2A29A08EA75A}"/>
            </a:ext>
          </a:extLst>
        </xdr:cNvPr>
        <xdr:cNvCxnSpPr/>
      </xdr:nvCxnSpPr>
      <xdr:spPr>
        <a:xfrm>
          <a:off x="14706600" y="662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33" name="債務償還比率最大値テキスト">
          <a:extLst>
            <a:ext uri="{FF2B5EF4-FFF2-40B4-BE49-F238E27FC236}">
              <a16:creationId xmlns:a16="http://schemas.microsoft.com/office/drawing/2014/main" id="{E8CDFA3B-6BF8-4855-95AA-6F8A7BC61BC4}"/>
            </a:ext>
          </a:extLst>
        </xdr:cNvPr>
        <xdr:cNvSpPr txBox="1"/>
      </xdr:nvSpPr>
      <xdr:spPr>
        <a:xfrm>
          <a:off x="14846300" y="507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34" name="直線コネクタ 133">
          <a:extLst>
            <a:ext uri="{FF2B5EF4-FFF2-40B4-BE49-F238E27FC236}">
              <a16:creationId xmlns:a16="http://schemas.microsoft.com/office/drawing/2014/main" id="{D23A044B-3589-45A5-B665-394D40E8140C}"/>
            </a:ext>
          </a:extLst>
        </xdr:cNvPr>
        <xdr:cNvCxnSpPr/>
      </xdr:nvCxnSpPr>
      <xdr:spPr>
        <a:xfrm>
          <a:off x="14706600" y="529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61104</xdr:rowOff>
    </xdr:from>
    <xdr:ext cx="469744" cy="259045"/>
    <xdr:sp macro="" textlink="">
      <xdr:nvSpPr>
        <xdr:cNvPr id="135" name="債務償還比率平均値テキスト">
          <a:extLst>
            <a:ext uri="{FF2B5EF4-FFF2-40B4-BE49-F238E27FC236}">
              <a16:creationId xmlns:a16="http://schemas.microsoft.com/office/drawing/2014/main" id="{6ED6DF65-91DC-470C-A3DA-94429CFFEDC2}"/>
            </a:ext>
          </a:extLst>
        </xdr:cNvPr>
        <xdr:cNvSpPr txBox="1"/>
      </xdr:nvSpPr>
      <xdr:spPr>
        <a:xfrm>
          <a:off x="14846300" y="5804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36" name="フローチャート: 判断 135">
          <a:extLst>
            <a:ext uri="{FF2B5EF4-FFF2-40B4-BE49-F238E27FC236}">
              <a16:creationId xmlns:a16="http://schemas.microsoft.com/office/drawing/2014/main" id="{AB151823-35D8-47F2-9224-C5C3AA61C0D7}"/>
            </a:ext>
          </a:extLst>
        </xdr:cNvPr>
        <xdr:cNvSpPr/>
      </xdr:nvSpPr>
      <xdr:spPr>
        <a:xfrm>
          <a:off x="147447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155554</xdr:rowOff>
    </xdr:from>
    <xdr:to>
      <xdr:col>72</xdr:col>
      <xdr:colOff>123825</xdr:colOff>
      <xdr:row>31</xdr:row>
      <xdr:rowOff>85704</xdr:rowOff>
    </xdr:to>
    <xdr:sp macro="" textlink="">
      <xdr:nvSpPr>
        <xdr:cNvPr id="137" name="フローチャート: 判断 136">
          <a:extLst>
            <a:ext uri="{FF2B5EF4-FFF2-40B4-BE49-F238E27FC236}">
              <a16:creationId xmlns:a16="http://schemas.microsoft.com/office/drawing/2014/main" id="{D1EC6CB5-8BD0-47B5-80E5-EBB9D7C4930D}"/>
            </a:ext>
          </a:extLst>
        </xdr:cNvPr>
        <xdr:cNvSpPr/>
      </xdr:nvSpPr>
      <xdr:spPr>
        <a:xfrm>
          <a:off x="14033500" y="607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91154</xdr:rowOff>
    </xdr:from>
    <xdr:to>
      <xdr:col>68</xdr:col>
      <xdr:colOff>123825</xdr:colOff>
      <xdr:row>32</xdr:row>
      <xdr:rowOff>21304</xdr:rowOff>
    </xdr:to>
    <xdr:sp macro="" textlink="">
      <xdr:nvSpPr>
        <xdr:cNvPr id="138" name="フローチャート: 判断 137">
          <a:extLst>
            <a:ext uri="{FF2B5EF4-FFF2-40B4-BE49-F238E27FC236}">
              <a16:creationId xmlns:a16="http://schemas.microsoft.com/office/drawing/2014/main" id="{096D4CC4-224D-4926-81B2-7C4F13EA1848}"/>
            </a:ext>
          </a:extLst>
        </xdr:cNvPr>
        <xdr:cNvSpPr/>
      </xdr:nvSpPr>
      <xdr:spPr>
        <a:xfrm>
          <a:off x="13271500" y="617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85577</xdr:rowOff>
    </xdr:from>
    <xdr:to>
      <xdr:col>64</xdr:col>
      <xdr:colOff>123825</xdr:colOff>
      <xdr:row>32</xdr:row>
      <xdr:rowOff>15727</xdr:rowOff>
    </xdr:to>
    <xdr:sp macro="" textlink="">
      <xdr:nvSpPr>
        <xdr:cNvPr id="139" name="フローチャート: 判断 138">
          <a:extLst>
            <a:ext uri="{FF2B5EF4-FFF2-40B4-BE49-F238E27FC236}">
              <a16:creationId xmlns:a16="http://schemas.microsoft.com/office/drawing/2014/main" id="{89B2FC33-AB89-4BF5-90E1-F560F280B285}"/>
            </a:ext>
          </a:extLst>
        </xdr:cNvPr>
        <xdr:cNvSpPr/>
      </xdr:nvSpPr>
      <xdr:spPr>
        <a:xfrm>
          <a:off x="12509500" y="617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94213</xdr:rowOff>
    </xdr:from>
    <xdr:to>
      <xdr:col>60</xdr:col>
      <xdr:colOff>123825</xdr:colOff>
      <xdr:row>32</xdr:row>
      <xdr:rowOff>24363</xdr:rowOff>
    </xdr:to>
    <xdr:sp macro="" textlink="">
      <xdr:nvSpPr>
        <xdr:cNvPr id="140" name="フローチャート: 判断 139">
          <a:extLst>
            <a:ext uri="{FF2B5EF4-FFF2-40B4-BE49-F238E27FC236}">
              <a16:creationId xmlns:a16="http://schemas.microsoft.com/office/drawing/2014/main" id="{F2BCC61E-CF9C-4622-86BB-BBEFBC6C70F0}"/>
            </a:ext>
          </a:extLst>
        </xdr:cNvPr>
        <xdr:cNvSpPr/>
      </xdr:nvSpPr>
      <xdr:spPr>
        <a:xfrm>
          <a:off x="11747500" y="618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147B47A2-964A-41F4-B7EC-860D12CAC5E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8B9560AB-24BB-49F3-B6FF-3147A6BA947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206E0CA5-1AAD-4177-A511-0CAA73A6ABF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7788853D-5E54-407E-93E1-F369EC176DE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8ED4463B-526B-4E42-B615-79803AA7450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80698</xdr:rowOff>
    </xdr:from>
    <xdr:to>
      <xdr:col>76</xdr:col>
      <xdr:colOff>73025</xdr:colOff>
      <xdr:row>30</xdr:row>
      <xdr:rowOff>10848</xdr:rowOff>
    </xdr:to>
    <xdr:sp macro="" textlink="">
      <xdr:nvSpPr>
        <xdr:cNvPr id="146" name="楕円 145">
          <a:extLst>
            <a:ext uri="{FF2B5EF4-FFF2-40B4-BE49-F238E27FC236}">
              <a16:creationId xmlns:a16="http://schemas.microsoft.com/office/drawing/2014/main" id="{41EAF9F9-09FC-49BE-90AF-2871EAB85261}"/>
            </a:ext>
          </a:extLst>
        </xdr:cNvPr>
        <xdr:cNvSpPr/>
      </xdr:nvSpPr>
      <xdr:spPr>
        <a:xfrm>
          <a:off x="14744700" y="582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103575</xdr:rowOff>
    </xdr:from>
    <xdr:ext cx="469744" cy="259045"/>
    <xdr:sp macro="" textlink="">
      <xdr:nvSpPr>
        <xdr:cNvPr id="147" name="債務償還比率該当値テキスト">
          <a:extLst>
            <a:ext uri="{FF2B5EF4-FFF2-40B4-BE49-F238E27FC236}">
              <a16:creationId xmlns:a16="http://schemas.microsoft.com/office/drawing/2014/main" id="{C79885CD-837B-4BBE-9692-710B0C6AA984}"/>
            </a:ext>
          </a:extLst>
        </xdr:cNvPr>
        <xdr:cNvSpPr txBox="1"/>
      </xdr:nvSpPr>
      <xdr:spPr>
        <a:xfrm>
          <a:off x="14846300" y="5675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102129</xdr:rowOff>
    </xdr:from>
    <xdr:to>
      <xdr:col>72</xdr:col>
      <xdr:colOff>123825</xdr:colOff>
      <xdr:row>32</xdr:row>
      <xdr:rowOff>32279</xdr:rowOff>
    </xdr:to>
    <xdr:sp macro="" textlink="">
      <xdr:nvSpPr>
        <xdr:cNvPr id="148" name="楕円 147">
          <a:extLst>
            <a:ext uri="{FF2B5EF4-FFF2-40B4-BE49-F238E27FC236}">
              <a16:creationId xmlns:a16="http://schemas.microsoft.com/office/drawing/2014/main" id="{42082E42-7284-48CC-BC02-D1F48DA8DAFB}"/>
            </a:ext>
          </a:extLst>
        </xdr:cNvPr>
        <xdr:cNvSpPr/>
      </xdr:nvSpPr>
      <xdr:spPr>
        <a:xfrm>
          <a:off x="14033500" y="618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131498</xdr:rowOff>
    </xdr:from>
    <xdr:to>
      <xdr:col>76</xdr:col>
      <xdr:colOff>22225</xdr:colOff>
      <xdr:row>31</xdr:row>
      <xdr:rowOff>152929</xdr:rowOff>
    </xdr:to>
    <xdr:cxnSp macro="">
      <xdr:nvCxnSpPr>
        <xdr:cNvPr id="149" name="直線コネクタ 148">
          <a:extLst>
            <a:ext uri="{FF2B5EF4-FFF2-40B4-BE49-F238E27FC236}">
              <a16:creationId xmlns:a16="http://schemas.microsoft.com/office/drawing/2014/main" id="{856575F2-B56C-4474-834F-6204F997D243}"/>
            </a:ext>
          </a:extLst>
        </xdr:cNvPr>
        <xdr:cNvCxnSpPr/>
      </xdr:nvCxnSpPr>
      <xdr:spPr>
        <a:xfrm flipV="1">
          <a:off x="14084300" y="5875073"/>
          <a:ext cx="711200" cy="36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131466</xdr:rowOff>
    </xdr:from>
    <xdr:to>
      <xdr:col>68</xdr:col>
      <xdr:colOff>123825</xdr:colOff>
      <xdr:row>33</xdr:row>
      <xdr:rowOff>61616</xdr:rowOff>
    </xdr:to>
    <xdr:sp macro="" textlink="">
      <xdr:nvSpPr>
        <xdr:cNvPr id="150" name="楕円 149">
          <a:extLst>
            <a:ext uri="{FF2B5EF4-FFF2-40B4-BE49-F238E27FC236}">
              <a16:creationId xmlns:a16="http://schemas.microsoft.com/office/drawing/2014/main" id="{CDE74E59-3E3D-40C5-8ADE-07CC7FBA3697}"/>
            </a:ext>
          </a:extLst>
        </xdr:cNvPr>
        <xdr:cNvSpPr/>
      </xdr:nvSpPr>
      <xdr:spPr>
        <a:xfrm>
          <a:off x="13271500" y="638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152929</xdr:rowOff>
    </xdr:from>
    <xdr:to>
      <xdr:col>72</xdr:col>
      <xdr:colOff>73025</xdr:colOff>
      <xdr:row>33</xdr:row>
      <xdr:rowOff>10816</xdr:rowOff>
    </xdr:to>
    <xdr:cxnSp macro="">
      <xdr:nvCxnSpPr>
        <xdr:cNvPr id="151" name="直線コネクタ 150">
          <a:extLst>
            <a:ext uri="{FF2B5EF4-FFF2-40B4-BE49-F238E27FC236}">
              <a16:creationId xmlns:a16="http://schemas.microsoft.com/office/drawing/2014/main" id="{A642C5CA-9347-4664-AD58-91768ECCD3DA}"/>
            </a:ext>
          </a:extLst>
        </xdr:cNvPr>
        <xdr:cNvCxnSpPr/>
      </xdr:nvCxnSpPr>
      <xdr:spPr>
        <a:xfrm flipV="1">
          <a:off x="13322300" y="6239404"/>
          <a:ext cx="762000" cy="20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19558</xdr:rowOff>
    </xdr:from>
    <xdr:to>
      <xdr:col>64</xdr:col>
      <xdr:colOff>123825</xdr:colOff>
      <xdr:row>32</xdr:row>
      <xdr:rowOff>121158</xdr:rowOff>
    </xdr:to>
    <xdr:sp macro="" textlink="">
      <xdr:nvSpPr>
        <xdr:cNvPr id="152" name="楕円 151">
          <a:extLst>
            <a:ext uri="{FF2B5EF4-FFF2-40B4-BE49-F238E27FC236}">
              <a16:creationId xmlns:a16="http://schemas.microsoft.com/office/drawing/2014/main" id="{269D33A1-DA5D-4506-95F6-DB854AFFED8A}"/>
            </a:ext>
          </a:extLst>
        </xdr:cNvPr>
        <xdr:cNvSpPr/>
      </xdr:nvSpPr>
      <xdr:spPr>
        <a:xfrm>
          <a:off x="12509500" y="627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70358</xdr:rowOff>
    </xdr:from>
    <xdr:to>
      <xdr:col>68</xdr:col>
      <xdr:colOff>73025</xdr:colOff>
      <xdr:row>33</xdr:row>
      <xdr:rowOff>10816</xdr:rowOff>
    </xdr:to>
    <xdr:cxnSp macro="">
      <xdr:nvCxnSpPr>
        <xdr:cNvPr id="153" name="直線コネクタ 152">
          <a:extLst>
            <a:ext uri="{FF2B5EF4-FFF2-40B4-BE49-F238E27FC236}">
              <a16:creationId xmlns:a16="http://schemas.microsoft.com/office/drawing/2014/main" id="{20092F10-F366-40AD-A9FF-404C40A76212}"/>
            </a:ext>
          </a:extLst>
        </xdr:cNvPr>
        <xdr:cNvCxnSpPr/>
      </xdr:nvCxnSpPr>
      <xdr:spPr>
        <a:xfrm>
          <a:off x="12560300" y="6328283"/>
          <a:ext cx="762000" cy="11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103759</xdr:rowOff>
    </xdr:from>
    <xdr:to>
      <xdr:col>60</xdr:col>
      <xdr:colOff>123825</xdr:colOff>
      <xdr:row>33</xdr:row>
      <xdr:rowOff>33909</xdr:rowOff>
    </xdr:to>
    <xdr:sp macro="" textlink="">
      <xdr:nvSpPr>
        <xdr:cNvPr id="154" name="楕円 153">
          <a:extLst>
            <a:ext uri="{FF2B5EF4-FFF2-40B4-BE49-F238E27FC236}">
              <a16:creationId xmlns:a16="http://schemas.microsoft.com/office/drawing/2014/main" id="{90139BA9-B234-40B8-A36E-646AD224364A}"/>
            </a:ext>
          </a:extLst>
        </xdr:cNvPr>
        <xdr:cNvSpPr/>
      </xdr:nvSpPr>
      <xdr:spPr>
        <a:xfrm>
          <a:off x="11747500" y="63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70358</xdr:rowOff>
    </xdr:from>
    <xdr:to>
      <xdr:col>64</xdr:col>
      <xdr:colOff>73025</xdr:colOff>
      <xdr:row>32</xdr:row>
      <xdr:rowOff>154559</xdr:rowOff>
    </xdr:to>
    <xdr:cxnSp macro="">
      <xdr:nvCxnSpPr>
        <xdr:cNvPr id="155" name="直線コネクタ 154">
          <a:extLst>
            <a:ext uri="{FF2B5EF4-FFF2-40B4-BE49-F238E27FC236}">
              <a16:creationId xmlns:a16="http://schemas.microsoft.com/office/drawing/2014/main" id="{40C2D6DF-F186-45ED-9BF7-CD05CFAC04CF}"/>
            </a:ext>
          </a:extLst>
        </xdr:cNvPr>
        <xdr:cNvCxnSpPr/>
      </xdr:nvCxnSpPr>
      <xdr:spPr>
        <a:xfrm flipV="1">
          <a:off x="11798300" y="6328283"/>
          <a:ext cx="7620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102231</xdr:rowOff>
    </xdr:from>
    <xdr:ext cx="469744" cy="259045"/>
    <xdr:sp macro="" textlink="">
      <xdr:nvSpPr>
        <xdr:cNvPr id="156" name="n_1aveValue債務償還比率">
          <a:extLst>
            <a:ext uri="{FF2B5EF4-FFF2-40B4-BE49-F238E27FC236}">
              <a16:creationId xmlns:a16="http://schemas.microsoft.com/office/drawing/2014/main" id="{A9082B5F-9E19-4C6F-B0FF-056E116C6C86}"/>
            </a:ext>
          </a:extLst>
        </xdr:cNvPr>
        <xdr:cNvSpPr txBox="1"/>
      </xdr:nvSpPr>
      <xdr:spPr>
        <a:xfrm>
          <a:off x="13836727" y="584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37831</xdr:rowOff>
    </xdr:from>
    <xdr:ext cx="469744" cy="259045"/>
    <xdr:sp macro="" textlink="">
      <xdr:nvSpPr>
        <xdr:cNvPr id="157" name="n_2aveValue債務償還比率">
          <a:extLst>
            <a:ext uri="{FF2B5EF4-FFF2-40B4-BE49-F238E27FC236}">
              <a16:creationId xmlns:a16="http://schemas.microsoft.com/office/drawing/2014/main" id="{8AE4A54B-12A1-4C71-BC14-C367333F9CE7}"/>
            </a:ext>
          </a:extLst>
        </xdr:cNvPr>
        <xdr:cNvSpPr txBox="1"/>
      </xdr:nvSpPr>
      <xdr:spPr>
        <a:xfrm>
          <a:off x="13087427" y="5952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32254</xdr:rowOff>
    </xdr:from>
    <xdr:ext cx="469744" cy="259045"/>
    <xdr:sp macro="" textlink="">
      <xdr:nvSpPr>
        <xdr:cNvPr id="158" name="n_3aveValue債務償還比率">
          <a:extLst>
            <a:ext uri="{FF2B5EF4-FFF2-40B4-BE49-F238E27FC236}">
              <a16:creationId xmlns:a16="http://schemas.microsoft.com/office/drawing/2014/main" id="{436BAD04-9B40-4F64-B7D6-EF57C0F7BA00}"/>
            </a:ext>
          </a:extLst>
        </xdr:cNvPr>
        <xdr:cNvSpPr txBox="1"/>
      </xdr:nvSpPr>
      <xdr:spPr>
        <a:xfrm>
          <a:off x="12325427" y="594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40890</xdr:rowOff>
    </xdr:from>
    <xdr:ext cx="469744" cy="259045"/>
    <xdr:sp macro="" textlink="">
      <xdr:nvSpPr>
        <xdr:cNvPr id="159" name="n_4aveValue債務償還比率">
          <a:extLst>
            <a:ext uri="{FF2B5EF4-FFF2-40B4-BE49-F238E27FC236}">
              <a16:creationId xmlns:a16="http://schemas.microsoft.com/office/drawing/2014/main" id="{81A8047D-656C-4808-A381-4E955FC55EDA}"/>
            </a:ext>
          </a:extLst>
        </xdr:cNvPr>
        <xdr:cNvSpPr txBox="1"/>
      </xdr:nvSpPr>
      <xdr:spPr>
        <a:xfrm>
          <a:off x="11563427" y="595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23406</xdr:rowOff>
    </xdr:from>
    <xdr:ext cx="469744" cy="259045"/>
    <xdr:sp macro="" textlink="">
      <xdr:nvSpPr>
        <xdr:cNvPr id="160" name="n_1mainValue債務償還比率">
          <a:extLst>
            <a:ext uri="{FF2B5EF4-FFF2-40B4-BE49-F238E27FC236}">
              <a16:creationId xmlns:a16="http://schemas.microsoft.com/office/drawing/2014/main" id="{02DCB5CB-4ED6-4462-9539-012FFD41B7A9}"/>
            </a:ext>
          </a:extLst>
        </xdr:cNvPr>
        <xdr:cNvSpPr txBox="1"/>
      </xdr:nvSpPr>
      <xdr:spPr>
        <a:xfrm>
          <a:off x="13836727" y="628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52743</xdr:rowOff>
    </xdr:from>
    <xdr:ext cx="469744" cy="259045"/>
    <xdr:sp macro="" textlink="">
      <xdr:nvSpPr>
        <xdr:cNvPr id="161" name="n_2mainValue債務償還比率">
          <a:extLst>
            <a:ext uri="{FF2B5EF4-FFF2-40B4-BE49-F238E27FC236}">
              <a16:creationId xmlns:a16="http://schemas.microsoft.com/office/drawing/2014/main" id="{ECEB49FB-1FD2-4D5D-9133-7060FF492873}"/>
            </a:ext>
          </a:extLst>
        </xdr:cNvPr>
        <xdr:cNvSpPr txBox="1"/>
      </xdr:nvSpPr>
      <xdr:spPr>
        <a:xfrm>
          <a:off x="13087427" y="648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112285</xdr:rowOff>
    </xdr:from>
    <xdr:ext cx="469744" cy="259045"/>
    <xdr:sp macro="" textlink="">
      <xdr:nvSpPr>
        <xdr:cNvPr id="162" name="n_3mainValue債務償還比率">
          <a:extLst>
            <a:ext uri="{FF2B5EF4-FFF2-40B4-BE49-F238E27FC236}">
              <a16:creationId xmlns:a16="http://schemas.microsoft.com/office/drawing/2014/main" id="{4669489F-F16E-4DB5-B0F4-9BF1C4532059}"/>
            </a:ext>
          </a:extLst>
        </xdr:cNvPr>
        <xdr:cNvSpPr txBox="1"/>
      </xdr:nvSpPr>
      <xdr:spPr>
        <a:xfrm>
          <a:off x="12325427" y="637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25036</xdr:rowOff>
    </xdr:from>
    <xdr:ext cx="469744" cy="259045"/>
    <xdr:sp macro="" textlink="">
      <xdr:nvSpPr>
        <xdr:cNvPr id="163" name="n_4mainValue債務償還比率">
          <a:extLst>
            <a:ext uri="{FF2B5EF4-FFF2-40B4-BE49-F238E27FC236}">
              <a16:creationId xmlns:a16="http://schemas.microsoft.com/office/drawing/2014/main" id="{849DEDD7-30B9-41D3-9477-E4669032828A}"/>
            </a:ext>
          </a:extLst>
        </xdr:cNvPr>
        <xdr:cNvSpPr txBox="1"/>
      </xdr:nvSpPr>
      <xdr:spPr>
        <a:xfrm>
          <a:off x="11563427" y="645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a:extLst>
            <a:ext uri="{FF2B5EF4-FFF2-40B4-BE49-F238E27FC236}">
              <a16:creationId xmlns:a16="http://schemas.microsoft.com/office/drawing/2014/main" id="{D6A9B913-D6A3-4874-BFB0-5C131979CDA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a:extLst>
            <a:ext uri="{FF2B5EF4-FFF2-40B4-BE49-F238E27FC236}">
              <a16:creationId xmlns:a16="http://schemas.microsoft.com/office/drawing/2014/main" id="{8E278493-9AC6-4B2C-BBEF-B9E2AF3E27A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a:extLst>
            <a:ext uri="{FF2B5EF4-FFF2-40B4-BE49-F238E27FC236}">
              <a16:creationId xmlns:a16="http://schemas.microsoft.com/office/drawing/2014/main" id="{D8409D94-1192-49A7-8BDB-897BC9F6A9C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a:extLst>
            <a:ext uri="{FF2B5EF4-FFF2-40B4-BE49-F238E27FC236}">
              <a16:creationId xmlns:a16="http://schemas.microsoft.com/office/drawing/2014/main" id="{88515ACA-02E7-4ED0-AD74-D37AD316B79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a:extLst>
            <a:ext uri="{FF2B5EF4-FFF2-40B4-BE49-F238E27FC236}">
              <a16:creationId xmlns:a16="http://schemas.microsoft.com/office/drawing/2014/main" id="{50D08A16-39E2-49D9-A1D0-78B7CE4D9B5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a:extLst>
            <a:ext uri="{FF2B5EF4-FFF2-40B4-BE49-F238E27FC236}">
              <a16:creationId xmlns:a16="http://schemas.microsoft.com/office/drawing/2014/main" id="{843ED595-DA5F-4DB7-A898-7DFB4F0DB02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DD42818-8CE7-4DF6-93C4-D761FF04715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B177CF5-8BF8-4842-AE65-E758A7E699F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D88B055-B242-4950-968F-22AFBBFC605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4577607-F63D-45C9-B3E8-B324B27DFE4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茨城県高萩市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2378E23-B561-4275-9CA3-55BCF346E4A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2A45E0A-540A-4A64-B76D-7165F154A9B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80DA86A-D8C2-4495-ACD7-517E2061ECF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D1B72A4-771A-4520-8479-CAA90248989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8F81113-430E-4AC3-93AD-61780FD2202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6CBA4A2-4A8A-49C8-8DCB-27EBFBF4194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27,414
27,193
193.56
15,073,427
14,131,466
821,888
7,766,519
13,478,324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6443E56-6259-4DB6-9B35-83CCE9DEA86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BBCABFE-B2F2-476B-A819-EBC3B9A6618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2FB4456-8D50-4952-81CA-E6ABE1F3968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438EB02-C870-43E6-82FE-079378C2351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B10C9E0-A973-4A6B-9FFE-C1CCE1F01B4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6E4DDA7-0C42-45C6-8924-F0C3403678E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E059847-4784-47E6-811A-E882F3CB172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D4B1360-2D01-4304-A695-759366F2361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95CEA76-4A88-4097-8EB9-986C6367456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84398F9-2B68-45BE-AFF3-07ECBF1A4B7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50FD387-B590-4CBD-831A-097D99D26E3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98EF254-4C5F-4C91-AB42-3ED889160BB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BBFBB4A-F558-4C2C-BC57-B6B6D85E50C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D24D479-2613-4B33-A61D-A72D9AFF952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ADB7C11-2607-4A8A-8461-AE8FF392FC9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0E5FA41-90F8-4973-BC35-68C3F36432A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575306B-9296-464F-B5C4-032AABC4678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CC4E4EB-6F59-48D5-AF67-BEB6C7DE91A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20945D3-6FBA-4A05-B197-26398C0D9EE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56B5E8F-1474-46F6-AEC1-80C255361EE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666EDFA-EF83-4E84-88D8-97FBFD70A28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E011248-C64D-4E2A-9A1E-F92455D7354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580C853-140D-40D2-AFF5-863819011A0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60F5853-E0EB-4AC3-8D76-C0B98C621EA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7F71801-F3FF-4DA6-AF0F-C86C58C7AD3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31114FE-09F7-4E6D-B12A-509A2311AFA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BDAE6A4-B06A-4149-8FCB-4022F4A60B8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B61C0C1-7227-404C-A0D9-B22EEA04E35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038CFB3-1D45-4516-99CB-48008C9C02A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BB0E77C-E8DD-45EA-8837-4275CB1565B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19CC2EB-D549-4101-981C-8D3989B2CD1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47D2AE2-0B36-4FAD-8C6D-EB6FBCC638B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1D9F14D0-EAD4-4D7D-887C-74FD7B45C82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9457A226-E01B-46D8-A785-9A43CCC043F8}"/>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7D18B909-9B2F-4AF1-A7BE-55E7F8F438A7}"/>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3935A3F0-07B2-46E4-A899-FF16BA968E56}"/>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BFE28AD6-6C3E-438A-BB07-1A50C1F372E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3F11AFE7-D8B8-4E45-A967-D57A239E849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A3AFBC2-1EAC-4500-9245-3196476D9445}"/>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0838471-694D-4137-98C6-2ECE4263A792}"/>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F72B050-9BCB-43F5-9C73-DC5DE6FDBC5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98935E20-49FB-4FB1-89E5-A6EAD6E08A58}"/>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0859101-2552-4768-AD17-F8E7ADFCD1D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F28A03CA-EB5C-45E9-8C70-0B0380696896}"/>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C23EB410-0B08-48A9-B631-92DF0497A85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a:extLst>
            <a:ext uri="{FF2B5EF4-FFF2-40B4-BE49-F238E27FC236}">
              <a16:creationId xmlns:a16="http://schemas.microsoft.com/office/drawing/2014/main" id="{8EE5C9B7-61CF-4A5E-9F58-BCD47720D2E6}"/>
            </a:ext>
          </a:extLst>
        </xdr:cNvPr>
        <xdr:cNvCxnSpPr/>
      </xdr:nvCxnSpPr>
      <xdr:spPr>
        <a:xfrm flipV="1">
          <a:off x="4634865" y="570166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a:extLst>
            <a:ext uri="{FF2B5EF4-FFF2-40B4-BE49-F238E27FC236}">
              <a16:creationId xmlns:a16="http://schemas.microsoft.com/office/drawing/2014/main" id="{077636E8-E8E4-451C-890A-473927764486}"/>
            </a:ext>
          </a:extLst>
        </xdr:cNvPr>
        <xdr:cNvSpPr txBox="1"/>
      </xdr:nvSpPr>
      <xdr:spPr>
        <a:xfrm>
          <a:off x="4673600" y="71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a:extLst>
            <a:ext uri="{FF2B5EF4-FFF2-40B4-BE49-F238E27FC236}">
              <a16:creationId xmlns:a16="http://schemas.microsoft.com/office/drawing/2014/main" id="{EE891B9C-3665-4ABA-8F7D-71A95F67803B}"/>
            </a:ext>
          </a:extLst>
        </xdr:cNvPr>
        <xdr:cNvCxnSpPr/>
      </xdr:nvCxnSpPr>
      <xdr:spPr>
        <a:xfrm>
          <a:off x="4546600" y="716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143AC58F-25A1-4C06-95EB-D2DF7EEACECB}"/>
            </a:ext>
          </a:extLst>
        </xdr:cNvPr>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576C22C1-490A-488A-BFD4-9B9CE51EAC7A}"/>
            </a:ext>
          </a:extLst>
        </xdr:cNvPr>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a:extLst>
            <a:ext uri="{FF2B5EF4-FFF2-40B4-BE49-F238E27FC236}">
              <a16:creationId xmlns:a16="http://schemas.microsoft.com/office/drawing/2014/main" id="{4B5C62AD-708A-47A7-B081-2F093725D0D5}"/>
            </a:ext>
          </a:extLst>
        </xdr:cNvPr>
        <xdr:cNvSpPr txBox="1"/>
      </xdr:nvSpPr>
      <xdr:spPr>
        <a:xfrm>
          <a:off x="4673600" y="650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B60A0C1B-6F17-414A-807D-CC86EF231ACE}"/>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a:extLst>
            <a:ext uri="{FF2B5EF4-FFF2-40B4-BE49-F238E27FC236}">
              <a16:creationId xmlns:a16="http://schemas.microsoft.com/office/drawing/2014/main" id="{5F7BAD98-5867-4DE2-892A-F6BD27E5B1A2}"/>
            </a:ext>
          </a:extLst>
        </xdr:cNvPr>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a:extLst>
            <a:ext uri="{FF2B5EF4-FFF2-40B4-BE49-F238E27FC236}">
              <a16:creationId xmlns:a16="http://schemas.microsoft.com/office/drawing/2014/main" id="{3F15ED9C-12CF-44A7-9CFB-82AAC95C25F8}"/>
            </a:ext>
          </a:extLst>
        </xdr:cNvPr>
        <xdr:cNvSpPr/>
      </xdr:nvSpPr>
      <xdr:spPr>
        <a:xfrm>
          <a:off x="2857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a:extLst>
            <a:ext uri="{FF2B5EF4-FFF2-40B4-BE49-F238E27FC236}">
              <a16:creationId xmlns:a16="http://schemas.microsoft.com/office/drawing/2014/main" id="{4023374D-0528-4FA1-BA25-30757D51AB1B}"/>
            </a:ext>
          </a:extLst>
        </xdr:cNvPr>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a:extLst>
            <a:ext uri="{FF2B5EF4-FFF2-40B4-BE49-F238E27FC236}">
              <a16:creationId xmlns:a16="http://schemas.microsoft.com/office/drawing/2014/main" id="{88DC07C1-4394-4567-AFA2-F86D7E9A1CD2}"/>
            </a:ext>
          </a:extLst>
        </xdr:cNvPr>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874DEC7-8340-4062-9B7B-4F850170610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74EEC7B-AD07-405B-A237-B0F2BB733BB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6A70412-32A5-41E0-8C34-EBE6D6B9819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07AB6CB-72C7-4FC9-89BB-422B607D87F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4B7E171-3DF0-4AE2-A66B-B3AC5A7126B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73" name="楕円 72">
          <a:extLst>
            <a:ext uri="{FF2B5EF4-FFF2-40B4-BE49-F238E27FC236}">
              <a16:creationId xmlns:a16="http://schemas.microsoft.com/office/drawing/2014/main" id="{EC64758C-3C49-4744-BE16-16146E453EB9}"/>
            </a:ext>
          </a:extLst>
        </xdr:cNvPr>
        <xdr:cNvSpPr/>
      </xdr:nvSpPr>
      <xdr:spPr>
        <a:xfrm>
          <a:off x="4584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82567</xdr:rowOff>
    </xdr:from>
    <xdr:ext cx="405111" cy="259045"/>
    <xdr:sp macro="" textlink="">
      <xdr:nvSpPr>
        <xdr:cNvPr id="74" name="【道路】&#10;有形固定資産減価償却率該当値テキスト">
          <a:extLst>
            <a:ext uri="{FF2B5EF4-FFF2-40B4-BE49-F238E27FC236}">
              <a16:creationId xmlns:a16="http://schemas.microsoft.com/office/drawing/2014/main" id="{DF0BFC6D-5326-4C09-89B0-F5CD0FF90C27}"/>
            </a:ext>
          </a:extLst>
        </xdr:cNvPr>
        <xdr:cNvSpPr txBox="1"/>
      </xdr:nvSpPr>
      <xdr:spPr>
        <a:xfrm>
          <a:off x="4673600"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34925</xdr:rowOff>
    </xdr:from>
    <xdr:to>
      <xdr:col>20</xdr:col>
      <xdr:colOff>38100</xdr:colOff>
      <xdr:row>37</xdr:row>
      <xdr:rowOff>136525</xdr:rowOff>
    </xdr:to>
    <xdr:sp macro="" textlink="">
      <xdr:nvSpPr>
        <xdr:cNvPr id="75" name="楕円 74">
          <a:extLst>
            <a:ext uri="{FF2B5EF4-FFF2-40B4-BE49-F238E27FC236}">
              <a16:creationId xmlns:a16="http://schemas.microsoft.com/office/drawing/2014/main" id="{16B4C10C-3104-472B-BADE-570884CE448C}"/>
            </a:ext>
          </a:extLst>
        </xdr:cNvPr>
        <xdr:cNvSpPr/>
      </xdr:nvSpPr>
      <xdr:spPr>
        <a:xfrm>
          <a:off x="3746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85725</xdr:rowOff>
    </xdr:from>
    <xdr:to>
      <xdr:col>24</xdr:col>
      <xdr:colOff>63500</xdr:colOff>
      <xdr:row>37</xdr:row>
      <xdr:rowOff>110490</xdr:rowOff>
    </xdr:to>
    <xdr:cxnSp macro="">
      <xdr:nvCxnSpPr>
        <xdr:cNvPr id="76" name="直線コネクタ 75">
          <a:extLst>
            <a:ext uri="{FF2B5EF4-FFF2-40B4-BE49-F238E27FC236}">
              <a16:creationId xmlns:a16="http://schemas.microsoft.com/office/drawing/2014/main" id="{0F249A6C-AE90-4252-9644-4B1506F96241}"/>
            </a:ext>
          </a:extLst>
        </xdr:cNvPr>
        <xdr:cNvCxnSpPr/>
      </xdr:nvCxnSpPr>
      <xdr:spPr>
        <a:xfrm>
          <a:off x="3797300" y="642937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4445</xdr:rowOff>
    </xdr:from>
    <xdr:to>
      <xdr:col>15</xdr:col>
      <xdr:colOff>101600</xdr:colOff>
      <xdr:row>37</xdr:row>
      <xdr:rowOff>106045</xdr:rowOff>
    </xdr:to>
    <xdr:sp macro="" textlink="">
      <xdr:nvSpPr>
        <xdr:cNvPr id="77" name="楕円 76">
          <a:extLst>
            <a:ext uri="{FF2B5EF4-FFF2-40B4-BE49-F238E27FC236}">
              <a16:creationId xmlns:a16="http://schemas.microsoft.com/office/drawing/2014/main" id="{10EFCAC6-FE77-4234-A578-7B4FB49CB72D}"/>
            </a:ext>
          </a:extLst>
        </xdr:cNvPr>
        <xdr:cNvSpPr/>
      </xdr:nvSpPr>
      <xdr:spPr>
        <a:xfrm>
          <a:off x="2857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55245</xdr:rowOff>
    </xdr:from>
    <xdr:to>
      <xdr:col>19</xdr:col>
      <xdr:colOff>177800</xdr:colOff>
      <xdr:row>37</xdr:row>
      <xdr:rowOff>85725</xdr:rowOff>
    </xdr:to>
    <xdr:cxnSp macro="">
      <xdr:nvCxnSpPr>
        <xdr:cNvPr id="78" name="直線コネクタ 77">
          <a:extLst>
            <a:ext uri="{FF2B5EF4-FFF2-40B4-BE49-F238E27FC236}">
              <a16:creationId xmlns:a16="http://schemas.microsoft.com/office/drawing/2014/main" id="{247206C6-306E-4AAD-9ADD-71548AC67BB9}"/>
            </a:ext>
          </a:extLst>
        </xdr:cNvPr>
        <xdr:cNvCxnSpPr/>
      </xdr:nvCxnSpPr>
      <xdr:spPr>
        <a:xfrm>
          <a:off x="2908300" y="63988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154940</xdr:rowOff>
    </xdr:from>
    <xdr:to>
      <xdr:col>10</xdr:col>
      <xdr:colOff>165100</xdr:colOff>
      <xdr:row>37</xdr:row>
      <xdr:rowOff>85090</xdr:rowOff>
    </xdr:to>
    <xdr:sp macro="" textlink="">
      <xdr:nvSpPr>
        <xdr:cNvPr id="79" name="楕円 78">
          <a:extLst>
            <a:ext uri="{FF2B5EF4-FFF2-40B4-BE49-F238E27FC236}">
              <a16:creationId xmlns:a16="http://schemas.microsoft.com/office/drawing/2014/main" id="{6958EAF7-2AE7-40EC-9739-40995A2E402C}"/>
            </a:ext>
          </a:extLst>
        </xdr:cNvPr>
        <xdr:cNvSpPr/>
      </xdr:nvSpPr>
      <xdr:spPr>
        <a:xfrm>
          <a:off x="1968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34290</xdr:rowOff>
    </xdr:from>
    <xdr:to>
      <xdr:col>15</xdr:col>
      <xdr:colOff>50800</xdr:colOff>
      <xdr:row>37</xdr:row>
      <xdr:rowOff>55245</xdr:rowOff>
    </xdr:to>
    <xdr:cxnSp macro="">
      <xdr:nvCxnSpPr>
        <xdr:cNvPr id="80" name="直線コネクタ 79">
          <a:extLst>
            <a:ext uri="{FF2B5EF4-FFF2-40B4-BE49-F238E27FC236}">
              <a16:creationId xmlns:a16="http://schemas.microsoft.com/office/drawing/2014/main" id="{6415EC65-B494-4715-8149-8AC9C8B372C7}"/>
            </a:ext>
          </a:extLst>
        </xdr:cNvPr>
        <xdr:cNvCxnSpPr/>
      </xdr:nvCxnSpPr>
      <xdr:spPr>
        <a:xfrm>
          <a:off x="2019300" y="637794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160655</xdr:rowOff>
    </xdr:from>
    <xdr:to>
      <xdr:col>6</xdr:col>
      <xdr:colOff>38100</xdr:colOff>
      <xdr:row>37</xdr:row>
      <xdr:rowOff>90805</xdr:rowOff>
    </xdr:to>
    <xdr:sp macro="" textlink="">
      <xdr:nvSpPr>
        <xdr:cNvPr id="81" name="楕円 80">
          <a:extLst>
            <a:ext uri="{FF2B5EF4-FFF2-40B4-BE49-F238E27FC236}">
              <a16:creationId xmlns:a16="http://schemas.microsoft.com/office/drawing/2014/main" id="{44F59A16-719E-4BC7-8BB2-D4B65CADE2C4}"/>
            </a:ext>
          </a:extLst>
        </xdr:cNvPr>
        <xdr:cNvSpPr/>
      </xdr:nvSpPr>
      <xdr:spPr>
        <a:xfrm>
          <a:off x="1079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34290</xdr:rowOff>
    </xdr:from>
    <xdr:to>
      <xdr:col>10</xdr:col>
      <xdr:colOff>114300</xdr:colOff>
      <xdr:row>37</xdr:row>
      <xdr:rowOff>40005</xdr:rowOff>
    </xdr:to>
    <xdr:cxnSp macro="">
      <xdr:nvCxnSpPr>
        <xdr:cNvPr id="82" name="直線コネクタ 81">
          <a:extLst>
            <a:ext uri="{FF2B5EF4-FFF2-40B4-BE49-F238E27FC236}">
              <a16:creationId xmlns:a16="http://schemas.microsoft.com/office/drawing/2014/main" id="{F816A31F-65E3-4B1C-858D-FE44B5794958}"/>
            </a:ext>
          </a:extLst>
        </xdr:cNvPr>
        <xdr:cNvCxnSpPr/>
      </xdr:nvCxnSpPr>
      <xdr:spPr>
        <a:xfrm flipV="1">
          <a:off x="1130300" y="63779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41927</xdr:rowOff>
    </xdr:from>
    <xdr:ext cx="405111" cy="259045"/>
    <xdr:sp macro="" textlink="">
      <xdr:nvSpPr>
        <xdr:cNvPr id="83" name="n_1aveValue【道路】&#10;有形固定資産減価償却率">
          <a:extLst>
            <a:ext uri="{FF2B5EF4-FFF2-40B4-BE49-F238E27FC236}">
              <a16:creationId xmlns:a16="http://schemas.microsoft.com/office/drawing/2014/main" id="{F4B52AC1-109E-42C6-8152-538F65305D8C}"/>
            </a:ext>
          </a:extLst>
        </xdr:cNvPr>
        <xdr:cNvSpPr txBox="1"/>
      </xdr:nvSpPr>
      <xdr:spPr>
        <a:xfrm>
          <a:off x="35820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9542</xdr:rowOff>
    </xdr:from>
    <xdr:ext cx="405111" cy="259045"/>
    <xdr:sp macro="" textlink="">
      <xdr:nvSpPr>
        <xdr:cNvPr id="84" name="n_2aveValue【道路】&#10;有形固定資産減価償却率">
          <a:extLst>
            <a:ext uri="{FF2B5EF4-FFF2-40B4-BE49-F238E27FC236}">
              <a16:creationId xmlns:a16="http://schemas.microsoft.com/office/drawing/2014/main" id="{5C1C8111-424C-4935-8E9B-0DC1271E98CD}"/>
            </a:ext>
          </a:extLst>
        </xdr:cNvPr>
        <xdr:cNvSpPr txBox="1"/>
      </xdr:nvSpPr>
      <xdr:spPr>
        <a:xfrm>
          <a:off x="2705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85" name="n_3aveValue【道路】&#10;有形固定資産減価償却率">
          <a:extLst>
            <a:ext uri="{FF2B5EF4-FFF2-40B4-BE49-F238E27FC236}">
              <a16:creationId xmlns:a16="http://schemas.microsoft.com/office/drawing/2014/main" id="{A5B3BA38-DECF-4037-8650-911AD5B0306C}"/>
            </a:ext>
          </a:extLst>
        </xdr:cNvPr>
        <xdr:cNvSpPr txBox="1"/>
      </xdr:nvSpPr>
      <xdr:spPr>
        <a:xfrm>
          <a:off x="1816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135272</xdr:rowOff>
    </xdr:from>
    <xdr:ext cx="405111" cy="259045"/>
    <xdr:sp macro="" textlink="">
      <xdr:nvSpPr>
        <xdr:cNvPr id="86" name="n_4aveValue【道路】&#10;有形固定資産減価償却率">
          <a:extLst>
            <a:ext uri="{FF2B5EF4-FFF2-40B4-BE49-F238E27FC236}">
              <a16:creationId xmlns:a16="http://schemas.microsoft.com/office/drawing/2014/main" id="{30908D94-2A1E-4308-AD93-1CB227CDBBCF}"/>
            </a:ext>
          </a:extLst>
        </xdr:cNvPr>
        <xdr:cNvSpPr txBox="1"/>
      </xdr:nvSpPr>
      <xdr:spPr>
        <a:xfrm>
          <a:off x="927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153052</xdr:rowOff>
    </xdr:from>
    <xdr:ext cx="405111" cy="259045"/>
    <xdr:sp macro="" textlink="">
      <xdr:nvSpPr>
        <xdr:cNvPr id="87" name="n_1mainValue【道路】&#10;有形固定資産減価償却率">
          <a:extLst>
            <a:ext uri="{FF2B5EF4-FFF2-40B4-BE49-F238E27FC236}">
              <a16:creationId xmlns:a16="http://schemas.microsoft.com/office/drawing/2014/main" id="{1352EE48-03C8-4E8B-99EB-221A73E114CB}"/>
            </a:ext>
          </a:extLst>
        </xdr:cNvPr>
        <xdr:cNvSpPr txBox="1"/>
      </xdr:nvSpPr>
      <xdr:spPr>
        <a:xfrm>
          <a:off x="3582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122572</xdr:rowOff>
    </xdr:from>
    <xdr:ext cx="405111" cy="259045"/>
    <xdr:sp macro="" textlink="">
      <xdr:nvSpPr>
        <xdr:cNvPr id="88" name="n_2mainValue【道路】&#10;有形固定資産減価償却率">
          <a:extLst>
            <a:ext uri="{FF2B5EF4-FFF2-40B4-BE49-F238E27FC236}">
              <a16:creationId xmlns:a16="http://schemas.microsoft.com/office/drawing/2014/main" id="{9C54C907-D741-4FEB-8C43-594D9DB04EF8}"/>
            </a:ext>
          </a:extLst>
        </xdr:cNvPr>
        <xdr:cNvSpPr txBox="1"/>
      </xdr:nvSpPr>
      <xdr:spPr>
        <a:xfrm>
          <a:off x="2705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101617</xdr:rowOff>
    </xdr:from>
    <xdr:ext cx="405111" cy="259045"/>
    <xdr:sp macro="" textlink="">
      <xdr:nvSpPr>
        <xdr:cNvPr id="89" name="n_3mainValue【道路】&#10;有形固定資産減価償却率">
          <a:extLst>
            <a:ext uri="{FF2B5EF4-FFF2-40B4-BE49-F238E27FC236}">
              <a16:creationId xmlns:a16="http://schemas.microsoft.com/office/drawing/2014/main" id="{EB4780A5-A1B9-4D99-A8C5-8E0803200B01}"/>
            </a:ext>
          </a:extLst>
        </xdr:cNvPr>
        <xdr:cNvSpPr txBox="1"/>
      </xdr:nvSpPr>
      <xdr:spPr>
        <a:xfrm>
          <a:off x="1816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107332</xdr:rowOff>
    </xdr:from>
    <xdr:ext cx="405111" cy="259045"/>
    <xdr:sp macro="" textlink="">
      <xdr:nvSpPr>
        <xdr:cNvPr id="90" name="n_4mainValue【道路】&#10;有形固定資産減価償却率">
          <a:extLst>
            <a:ext uri="{FF2B5EF4-FFF2-40B4-BE49-F238E27FC236}">
              <a16:creationId xmlns:a16="http://schemas.microsoft.com/office/drawing/2014/main" id="{1B457E16-E10F-4F48-A9B2-B56F446B5BF5}"/>
            </a:ext>
          </a:extLst>
        </xdr:cNvPr>
        <xdr:cNvSpPr txBox="1"/>
      </xdr:nvSpPr>
      <xdr:spPr>
        <a:xfrm>
          <a:off x="927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126EFCE8-3E4A-4028-A45B-446E39A4C68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58EFD61E-52EC-446A-A356-8437927E300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D75981BD-6A5C-4FA3-A2ED-B70F3C16382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C8611D35-36DB-4653-8E9E-0D4EBED759F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B4675A35-D1CF-48B6-BDCC-01D6C957FAE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E3FD855F-C713-4574-9CC1-745FE581D2E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133D3646-BF73-4C03-94DF-C19CC24EF13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A7C5F989-C496-45F5-B36D-3A97F912AAF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43DBD397-7018-4249-81B2-9B3FF5D0958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AA6C652C-864C-4F3B-AD67-B0AE402C297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74D0ABD0-1B3C-4790-9EF4-4877E53FD204}"/>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FA9ED48A-D8F2-4F41-9891-234AFD1F9D72}"/>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593785EA-96B4-43AD-A44E-F6513A42BAD3}"/>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71876603-4DFD-4124-8937-6DC88E37320F}"/>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9D591741-E1E6-4779-8010-49B62ED81A04}"/>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3B5A13C-69D6-424A-8AB5-924C6D48F5B8}"/>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5130D90C-034D-4109-B410-FF4F6345A2C1}"/>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3C9DDEFD-895E-4208-8059-4289F66B0653}"/>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D608CBB6-5F31-4395-91BD-2A005649269F}"/>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3F32D097-4F5A-4466-9080-FC676F7D2B32}"/>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44A0976B-C724-4E4C-941A-BE1A37DF2B27}"/>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1E00E32A-BED3-4236-9EDB-5514911C2BE9}"/>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5E91A586-06F7-4F3D-B678-30A4FECC449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E7569EC5-9149-48DF-A7D1-A0863722866B}"/>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D4C85E8A-AB2E-4256-9F1D-46D2515CCE3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6" name="直線コネクタ 115">
          <a:extLst>
            <a:ext uri="{FF2B5EF4-FFF2-40B4-BE49-F238E27FC236}">
              <a16:creationId xmlns:a16="http://schemas.microsoft.com/office/drawing/2014/main" id="{92DD34FD-D538-4993-9A73-568A07F6D1C0}"/>
            </a:ext>
          </a:extLst>
        </xdr:cNvPr>
        <xdr:cNvCxnSpPr/>
      </xdr:nvCxnSpPr>
      <xdr:spPr>
        <a:xfrm flipV="1">
          <a:off x="10476865" y="5793551"/>
          <a:ext cx="0" cy="1363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7" name="【道路】&#10;一人当たり延長最小値テキスト">
          <a:extLst>
            <a:ext uri="{FF2B5EF4-FFF2-40B4-BE49-F238E27FC236}">
              <a16:creationId xmlns:a16="http://schemas.microsoft.com/office/drawing/2014/main" id="{FBF3B034-848B-47CD-8E10-97C62755F182}"/>
            </a:ext>
          </a:extLst>
        </xdr:cNvPr>
        <xdr:cNvSpPr txBox="1"/>
      </xdr:nvSpPr>
      <xdr:spPr>
        <a:xfrm>
          <a:off x="10515600" y="716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8" name="直線コネクタ 117">
          <a:extLst>
            <a:ext uri="{FF2B5EF4-FFF2-40B4-BE49-F238E27FC236}">
              <a16:creationId xmlns:a16="http://schemas.microsoft.com/office/drawing/2014/main" id="{0082594C-1324-46A6-81CC-310B4E87CB2A}"/>
            </a:ext>
          </a:extLst>
        </xdr:cNvPr>
        <xdr:cNvCxnSpPr/>
      </xdr:nvCxnSpPr>
      <xdr:spPr>
        <a:xfrm>
          <a:off x="10388600" y="715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9" name="【道路】&#10;一人当たり延長最大値テキスト">
          <a:extLst>
            <a:ext uri="{FF2B5EF4-FFF2-40B4-BE49-F238E27FC236}">
              <a16:creationId xmlns:a16="http://schemas.microsoft.com/office/drawing/2014/main" id="{B496FAB9-B0AD-4536-AC97-D79B729397A7}"/>
            </a:ext>
          </a:extLst>
        </xdr:cNvPr>
        <xdr:cNvSpPr txBox="1"/>
      </xdr:nvSpPr>
      <xdr:spPr>
        <a:xfrm>
          <a:off x="10515600" y="55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20" name="直線コネクタ 119">
          <a:extLst>
            <a:ext uri="{FF2B5EF4-FFF2-40B4-BE49-F238E27FC236}">
              <a16:creationId xmlns:a16="http://schemas.microsoft.com/office/drawing/2014/main" id="{8E42EDB7-038A-4247-ADF1-A38E90A30F92}"/>
            </a:ext>
          </a:extLst>
        </xdr:cNvPr>
        <xdr:cNvCxnSpPr/>
      </xdr:nvCxnSpPr>
      <xdr:spPr>
        <a:xfrm>
          <a:off x="10388600" y="579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149644</xdr:rowOff>
    </xdr:from>
    <xdr:ext cx="534377" cy="259045"/>
    <xdr:sp macro="" textlink="">
      <xdr:nvSpPr>
        <xdr:cNvPr id="121" name="【道路】&#10;一人当たり延長平均値テキスト">
          <a:extLst>
            <a:ext uri="{FF2B5EF4-FFF2-40B4-BE49-F238E27FC236}">
              <a16:creationId xmlns:a16="http://schemas.microsoft.com/office/drawing/2014/main" id="{7306B062-6250-4482-B425-123EC60971B7}"/>
            </a:ext>
          </a:extLst>
        </xdr:cNvPr>
        <xdr:cNvSpPr txBox="1"/>
      </xdr:nvSpPr>
      <xdr:spPr>
        <a:xfrm>
          <a:off x="10515600" y="64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22" name="フローチャート: 判断 121">
          <a:extLst>
            <a:ext uri="{FF2B5EF4-FFF2-40B4-BE49-F238E27FC236}">
              <a16:creationId xmlns:a16="http://schemas.microsoft.com/office/drawing/2014/main" id="{DE689749-5365-48D9-9346-7E0FCB922414}"/>
            </a:ext>
          </a:extLst>
        </xdr:cNvPr>
        <xdr:cNvSpPr/>
      </xdr:nvSpPr>
      <xdr:spPr>
        <a:xfrm>
          <a:off x="10426700" y="66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156453</xdr:rowOff>
    </xdr:from>
    <xdr:to>
      <xdr:col>50</xdr:col>
      <xdr:colOff>165100</xdr:colOff>
      <xdr:row>39</xdr:row>
      <xdr:rowOff>86603</xdr:rowOff>
    </xdr:to>
    <xdr:sp macro="" textlink="">
      <xdr:nvSpPr>
        <xdr:cNvPr id="123" name="フローチャート: 判断 122">
          <a:extLst>
            <a:ext uri="{FF2B5EF4-FFF2-40B4-BE49-F238E27FC236}">
              <a16:creationId xmlns:a16="http://schemas.microsoft.com/office/drawing/2014/main" id="{23361033-2E23-464E-9BEE-7C07B4FBA4A6}"/>
            </a:ext>
          </a:extLst>
        </xdr:cNvPr>
        <xdr:cNvSpPr/>
      </xdr:nvSpPr>
      <xdr:spPr>
        <a:xfrm>
          <a:off x="9588500" y="667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18379</xdr:rowOff>
    </xdr:from>
    <xdr:to>
      <xdr:col>46</xdr:col>
      <xdr:colOff>38100</xdr:colOff>
      <xdr:row>39</xdr:row>
      <xdr:rowOff>119979</xdr:rowOff>
    </xdr:to>
    <xdr:sp macro="" textlink="">
      <xdr:nvSpPr>
        <xdr:cNvPr id="124" name="フローチャート: 判断 123">
          <a:extLst>
            <a:ext uri="{FF2B5EF4-FFF2-40B4-BE49-F238E27FC236}">
              <a16:creationId xmlns:a16="http://schemas.microsoft.com/office/drawing/2014/main" id="{74B7F6A9-638F-4CBE-8DAA-C6C3A30BB86B}"/>
            </a:ext>
          </a:extLst>
        </xdr:cNvPr>
        <xdr:cNvSpPr/>
      </xdr:nvSpPr>
      <xdr:spPr>
        <a:xfrm>
          <a:off x="8699500" y="670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30593</xdr:rowOff>
    </xdr:from>
    <xdr:to>
      <xdr:col>41</xdr:col>
      <xdr:colOff>101600</xdr:colOff>
      <xdr:row>39</xdr:row>
      <xdr:rowOff>132193</xdr:rowOff>
    </xdr:to>
    <xdr:sp macro="" textlink="">
      <xdr:nvSpPr>
        <xdr:cNvPr id="125" name="フローチャート: 判断 124">
          <a:extLst>
            <a:ext uri="{FF2B5EF4-FFF2-40B4-BE49-F238E27FC236}">
              <a16:creationId xmlns:a16="http://schemas.microsoft.com/office/drawing/2014/main" id="{6A6622B6-C4CE-462E-9ED7-9C1F6AD96F38}"/>
            </a:ext>
          </a:extLst>
        </xdr:cNvPr>
        <xdr:cNvSpPr/>
      </xdr:nvSpPr>
      <xdr:spPr>
        <a:xfrm>
          <a:off x="7810500" y="671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25596</xdr:rowOff>
    </xdr:from>
    <xdr:to>
      <xdr:col>36</xdr:col>
      <xdr:colOff>165100</xdr:colOff>
      <xdr:row>39</xdr:row>
      <xdr:rowOff>127196</xdr:rowOff>
    </xdr:to>
    <xdr:sp macro="" textlink="">
      <xdr:nvSpPr>
        <xdr:cNvPr id="126" name="フローチャート: 判断 125">
          <a:extLst>
            <a:ext uri="{FF2B5EF4-FFF2-40B4-BE49-F238E27FC236}">
              <a16:creationId xmlns:a16="http://schemas.microsoft.com/office/drawing/2014/main" id="{1ACD0248-10FA-4CE4-AA7C-265B8168F57B}"/>
            </a:ext>
          </a:extLst>
        </xdr:cNvPr>
        <xdr:cNvSpPr/>
      </xdr:nvSpPr>
      <xdr:spPr>
        <a:xfrm>
          <a:off x="6921500" y="671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B44B2E0-9B31-4580-8A31-7A5B68579F6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AAA0C54-0107-4182-950A-4D8154B3607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E1F8C14-DA82-4442-BA36-74EA469384E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1A56E2B7-5717-4DD0-82DB-FD4000535A2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55422D44-1F80-425F-A94F-290E73807BB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15211</xdr:rowOff>
    </xdr:from>
    <xdr:to>
      <xdr:col>55</xdr:col>
      <xdr:colOff>50800</xdr:colOff>
      <xdr:row>40</xdr:row>
      <xdr:rowOff>116811</xdr:rowOff>
    </xdr:to>
    <xdr:sp macro="" textlink="">
      <xdr:nvSpPr>
        <xdr:cNvPr id="132" name="楕円 131">
          <a:extLst>
            <a:ext uri="{FF2B5EF4-FFF2-40B4-BE49-F238E27FC236}">
              <a16:creationId xmlns:a16="http://schemas.microsoft.com/office/drawing/2014/main" id="{DF696817-CA7D-429A-ACC8-C8DC9EA2EA32}"/>
            </a:ext>
          </a:extLst>
        </xdr:cNvPr>
        <xdr:cNvSpPr/>
      </xdr:nvSpPr>
      <xdr:spPr>
        <a:xfrm>
          <a:off x="10426700" y="687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165088</xdr:rowOff>
    </xdr:from>
    <xdr:ext cx="534377" cy="259045"/>
    <xdr:sp macro="" textlink="">
      <xdr:nvSpPr>
        <xdr:cNvPr id="133" name="【道路】&#10;一人当たり延長該当値テキスト">
          <a:extLst>
            <a:ext uri="{FF2B5EF4-FFF2-40B4-BE49-F238E27FC236}">
              <a16:creationId xmlns:a16="http://schemas.microsoft.com/office/drawing/2014/main" id="{6EE3D05F-1C70-4648-A7A1-2F06A2CC206A}"/>
            </a:ext>
          </a:extLst>
        </xdr:cNvPr>
        <xdr:cNvSpPr txBox="1"/>
      </xdr:nvSpPr>
      <xdr:spPr>
        <a:xfrm>
          <a:off x="10515600" y="685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23637</xdr:rowOff>
    </xdr:from>
    <xdr:to>
      <xdr:col>50</xdr:col>
      <xdr:colOff>165100</xdr:colOff>
      <xdr:row>40</xdr:row>
      <xdr:rowOff>125237</xdr:rowOff>
    </xdr:to>
    <xdr:sp macro="" textlink="">
      <xdr:nvSpPr>
        <xdr:cNvPr id="134" name="楕円 133">
          <a:extLst>
            <a:ext uri="{FF2B5EF4-FFF2-40B4-BE49-F238E27FC236}">
              <a16:creationId xmlns:a16="http://schemas.microsoft.com/office/drawing/2014/main" id="{17EECB3A-D7C2-4A4B-BE2B-2A15BF8DF048}"/>
            </a:ext>
          </a:extLst>
        </xdr:cNvPr>
        <xdr:cNvSpPr/>
      </xdr:nvSpPr>
      <xdr:spPr>
        <a:xfrm>
          <a:off x="9588500" y="688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66011</xdr:rowOff>
    </xdr:from>
    <xdr:to>
      <xdr:col>55</xdr:col>
      <xdr:colOff>0</xdr:colOff>
      <xdr:row>40</xdr:row>
      <xdr:rowOff>74437</xdr:rowOff>
    </xdr:to>
    <xdr:cxnSp macro="">
      <xdr:nvCxnSpPr>
        <xdr:cNvPr id="135" name="直線コネクタ 134">
          <a:extLst>
            <a:ext uri="{FF2B5EF4-FFF2-40B4-BE49-F238E27FC236}">
              <a16:creationId xmlns:a16="http://schemas.microsoft.com/office/drawing/2014/main" id="{7A656A2D-27B9-41AA-B275-10EA10E6E810}"/>
            </a:ext>
          </a:extLst>
        </xdr:cNvPr>
        <xdr:cNvCxnSpPr/>
      </xdr:nvCxnSpPr>
      <xdr:spPr>
        <a:xfrm flipV="1">
          <a:off x="9639300" y="6924011"/>
          <a:ext cx="838200" cy="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29319</xdr:rowOff>
    </xdr:from>
    <xdr:to>
      <xdr:col>46</xdr:col>
      <xdr:colOff>38100</xdr:colOff>
      <xdr:row>40</xdr:row>
      <xdr:rowOff>130919</xdr:rowOff>
    </xdr:to>
    <xdr:sp macro="" textlink="">
      <xdr:nvSpPr>
        <xdr:cNvPr id="136" name="楕円 135">
          <a:extLst>
            <a:ext uri="{FF2B5EF4-FFF2-40B4-BE49-F238E27FC236}">
              <a16:creationId xmlns:a16="http://schemas.microsoft.com/office/drawing/2014/main" id="{9023AF62-5A6D-4273-BE79-441EA8675529}"/>
            </a:ext>
          </a:extLst>
        </xdr:cNvPr>
        <xdr:cNvSpPr/>
      </xdr:nvSpPr>
      <xdr:spPr>
        <a:xfrm>
          <a:off x="8699500" y="688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74437</xdr:rowOff>
    </xdr:from>
    <xdr:to>
      <xdr:col>50</xdr:col>
      <xdr:colOff>114300</xdr:colOff>
      <xdr:row>40</xdr:row>
      <xdr:rowOff>80119</xdr:rowOff>
    </xdr:to>
    <xdr:cxnSp macro="">
      <xdr:nvCxnSpPr>
        <xdr:cNvPr id="137" name="直線コネクタ 136">
          <a:extLst>
            <a:ext uri="{FF2B5EF4-FFF2-40B4-BE49-F238E27FC236}">
              <a16:creationId xmlns:a16="http://schemas.microsoft.com/office/drawing/2014/main" id="{5714F7B8-C762-4658-AEBE-CD21DEDFB2D4}"/>
            </a:ext>
          </a:extLst>
        </xdr:cNvPr>
        <xdr:cNvCxnSpPr/>
      </xdr:nvCxnSpPr>
      <xdr:spPr>
        <a:xfrm flipV="1">
          <a:off x="8750300" y="6932437"/>
          <a:ext cx="889000" cy="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34968</xdr:rowOff>
    </xdr:from>
    <xdr:to>
      <xdr:col>41</xdr:col>
      <xdr:colOff>101600</xdr:colOff>
      <xdr:row>40</xdr:row>
      <xdr:rowOff>136568</xdr:rowOff>
    </xdr:to>
    <xdr:sp macro="" textlink="">
      <xdr:nvSpPr>
        <xdr:cNvPr id="138" name="楕円 137">
          <a:extLst>
            <a:ext uri="{FF2B5EF4-FFF2-40B4-BE49-F238E27FC236}">
              <a16:creationId xmlns:a16="http://schemas.microsoft.com/office/drawing/2014/main" id="{380E2A08-006E-4C2C-9009-2567676362EF}"/>
            </a:ext>
          </a:extLst>
        </xdr:cNvPr>
        <xdr:cNvSpPr/>
      </xdr:nvSpPr>
      <xdr:spPr>
        <a:xfrm>
          <a:off x="7810500" y="689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80119</xdr:rowOff>
    </xdr:from>
    <xdr:to>
      <xdr:col>45</xdr:col>
      <xdr:colOff>177800</xdr:colOff>
      <xdr:row>40</xdr:row>
      <xdr:rowOff>85768</xdr:rowOff>
    </xdr:to>
    <xdr:cxnSp macro="">
      <xdr:nvCxnSpPr>
        <xdr:cNvPr id="139" name="直線コネクタ 138">
          <a:extLst>
            <a:ext uri="{FF2B5EF4-FFF2-40B4-BE49-F238E27FC236}">
              <a16:creationId xmlns:a16="http://schemas.microsoft.com/office/drawing/2014/main" id="{9E1A3B46-8F3D-4307-A081-2DB74EEBFA3D}"/>
            </a:ext>
          </a:extLst>
        </xdr:cNvPr>
        <xdr:cNvCxnSpPr/>
      </xdr:nvCxnSpPr>
      <xdr:spPr>
        <a:xfrm flipV="1">
          <a:off x="7861300" y="6938119"/>
          <a:ext cx="889000" cy="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38430</xdr:rowOff>
    </xdr:from>
    <xdr:to>
      <xdr:col>36</xdr:col>
      <xdr:colOff>165100</xdr:colOff>
      <xdr:row>40</xdr:row>
      <xdr:rowOff>140030</xdr:rowOff>
    </xdr:to>
    <xdr:sp macro="" textlink="">
      <xdr:nvSpPr>
        <xdr:cNvPr id="140" name="楕円 139">
          <a:extLst>
            <a:ext uri="{FF2B5EF4-FFF2-40B4-BE49-F238E27FC236}">
              <a16:creationId xmlns:a16="http://schemas.microsoft.com/office/drawing/2014/main" id="{C815FCAA-23B7-41F2-B74E-0C44760F1893}"/>
            </a:ext>
          </a:extLst>
        </xdr:cNvPr>
        <xdr:cNvSpPr/>
      </xdr:nvSpPr>
      <xdr:spPr>
        <a:xfrm>
          <a:off x="6921500" y="689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85768</xdr:rowOff>
    </xdr:from>
    <xdr:to>
      <xdr:col>41</xdr:col>
      <xdr:colOff>50800</xdr:colOff>
      <xdr:row>40</xdr:row>
      <xdr:rowOff>89230</xdr:rowOff>
    </xdr:to>
    <xdr:cxnSp macro="">
      <xdr:nvCxnSpPr>
        <xdr:cNvPr id="141" name="直線コネクタ 140">
          <a:extLst>
            <a:ext uri="{FF2B5EF4-FFF2-40B4-BE49-F238E27FC236}">
              <a16:creationId xmlns:a16="http://schemas.microsoft.com/office/drawing/2014/main" id="{8D77CC7E-B4FF-43C5-AD13-E905B8898A56}"/>
            </a:ext>
          </a:extLst>
        </xdr:cNvPr>
        <xdr:cNvCxnSpPr/>
      </xdr:nvCxnSpPr>
      <xdr:spPr>
        <a:xfrm flipV="1">
          <a:off x="6972300" y="6943768"/>
          <a:ext cx="889000" cy="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103130</xdr:rowOff>
    </xdr:from>
    <xdr:ext cx="534377" cy="259045"/>
    <xdr:sp macro="" textlink="">
      <xdr:nvSpPr>
        <xdr:cNvPr id="142" name="n_1aveValue【道路】&#10;一人当たり延長">
          <a:extLst>
            <a:ext uri="{FF2B5EF4-FFF2-40B4-BE49-F238E27FC236}">
              <a16:creationId xmlns:a16="http://schemas.microsoft.com/office/drawing/2014/main" id="{D93B69B1-E841-48D0-A2E7-6DACDFE78F3A}"/>
            </a:ext>
          </a:extLst>
        </xdr:cNvPr>
        <xdr:cNvSpPr txBox="1"/>
      </xdr:nvSpPr>
      <xdr:spPr>
        <a:xfrm>
          <a:off x="9359411" y="644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136506</xdr:rowOff>
    </xdr:from>
    <xdr:ext cx="534377" cy="259045"/>
    <xdr:sp macro="" textlink="">
      <xdr:nvSpPr>
        <xdr:cNvPr id="143" name="n_2aveValue【道路】&#10;一人当たり延長">
          <a:extLst>
            <a:ext uri="{FF2B5EF4-FFF2-40B4-BE49-F238E27FC236}">
              <a16:creationId xmlns:a16="http://schemas.microsoft.com/office/drawing/2014/main" id="{69FBF189-3420-4FBC-9FE5-D34AB13000FF}"/>
            </a:ext>
          </a:extLst>
        </xdr:cNvPr>
        <xdr:cNvSpPr txBox="1"/>
      </xdr:nvSpPr>
      <xdr:spPr>
        <a:xfrm>
          <a:off x="8483111" y="648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148720</xdr:rowOff>
    </xdr:from>
    <xdr:ext cx="534377" cy="259045"/>
    <xdr:sp macro="" textlink="">
      <xdr:nvSpPr>
        <xdr:cNvPr id="144" name="n_3aveValue【道路】&#10;一人当たり延長">
          <a:extLst>
            <a:ext uri="{FF2B5EF4-FFF2-40B4-BE49-F238E27FC236}">
              <a16:creationId xmlns:a16="http://schemas.microsoft.com/office/drawing/2014/main" id="{16D9BE8E-18A6-43B7-BE57-5044F3BC59F5}"/>
            </a:ext>
          </a:extLst>
        </xdr:cNvPr>
        <xdr:cNvSpPr txBox="1"/>
      </xdr:nvSpPr>
      <xdr:spPr>
        <a:xfrm>
          <a:off x="7594111" y="649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143723</xdr:rowOff>
    </xdr:from>
    <xdr:ext cx="534377" cy="259045"/>
    <xdr:sp macro="" textlink="">
      <xdr:nvSpPr>
        <xdr:cNvPr id="145" name="n_4aveValue【道路】&#10;一人当たり延長">
          <a:extLst>
            <a:ext uri="{FF2B5EF4-FFF2-40B4-BE49-F238E27FC236}">
              <a16:creationId xmlns:a16="http://schemas.microsoft.com/office/drawing/2014/main" id="{6424EE2C-9B84-416A-A7EF-75D99BFA0EE1}"/>
            </a:ext>
          </a:extLst>
        </xdr:cNvPr>
        <xdr:cNvSpPr txBox="1"/>
      </xdr:nvSpPr>
      <xdr:spPr>
        <a:xfrm>
          <a:off x="6705111" y="648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116364</xdr:rowOff>
    </xdr:from>
    <xdr:ext cx="534377" cy="259045"/>
    <xdr:sp macro="" textlink="">
      <xdr:nvSpPr>
        <xdr:cNvPr id="146" name="n_1mainValue【道路】&#10;一人当たり延長">
          <a:extLst>
            <a:ext uri="{FF2B5EF4-FFF2-40B4-BE49-F238E27FC236}">
              <a16:creationId xmlns:a16="http://schemas.microsoft.com/office/drawing/2014/main" id="{2D3459AC-0E69-458A-A657-CE7B9A94109E}"/>
            </a:ext>
          </a:extLst>
        </xdr:cNvPr>
        <xdr:cNvSpPr txBox="1"/>
      </xdr:nvSpPr>
      <xdr:spPr>
        <a:xfrm>
          <a:off x="9359411" y="697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122046</xdr:rowOff>
    </xdr:from>
    <xdr:ext cx="534377" cy="259045"/>
    <xdr:sp macro="" textlink="">
      <xdr:nvSpPr>
        <xdr:cNvPr id="147" name="n_2mainValue【道路】&#10;一人当たり延長">
          <a:extLst>
            <a:ext uri="{FF2B5EF4-FFF2-40B4-BE49-F238E27FC236}">
              <a16:creationId xmlns:a16="http://schemas.microsoft.com/office/drawing/2014/main" id="{AFAFC2EB-6271-4E2F-AF79-48D652F8F8E0}"/>
            </a:ext>
          </a:extLst>
        </xdr:cNvPr>
        <xdr:cNvSpPr txBox="1"/>
      </xdr:nvSpPr>
      <xdr:spPr>
        <a:xfrm>
          <a:off x="8483111" y="698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127695</xdr:rowOff>
    </xdr:from>
    <xdr:ext cx="534377" cy="259045"/>
    <xdr:sp macro="" textlink="">
      <xdr:nvSpPr>
        <xdr:cNvPr id="148" name="n_3mainValue【道路】&#10;一人当たり延長">
          <a:extLst>
            <a:ext uri="{FF2B5EF4-FFF2-40B4-BE49-F238E27FC236}">
              <a16:creationId xmlns:a16="http://schemas.microsoft.com/office/drawing/2014/main" id="{16B8DEF6-B69F-48F9-A1A3-C9883F1C708B}"/>
            </a:ext>
          </a:extLst>
        </xdr:cNvPr>
        <xdr:cNvSpPr txBox="1"/>
      </xdr:nvSpPr>
      <xdr:spPr>
        <a:xfrm>
          <a:off x="7594111" y="698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131157</xdr:rowOff>
    </xdr:from>
    <xdr:ext cx="534377" cy="259045"/>
    <xdr:sp macro="" textlink="">
      <xdr:nvSpPr>
        <xdr:cNvPr id="149" name="n_4mainValue【道路】&#10;一人当たり延長">
          <a:extLst>
            <a:ext uri="{FF2B5EF4-FFF2-40B4-BE49-F238E27FC236}">
              <a16:creationId xmlns:a16="http://schemas.microsoft.com/office/drawing/2014/main" id="{476F499C-EA09-48AE-A5B1-7D4CE9572519}"/>
            </a:ext>
          </a:extLst>
        </xdr:cNvPr>
        <xdr:cNvSpPr txBox="1"/>
      </xdr:nvSpPr>
      <xdr:spPr>
        <a:xfrm>
          <a:off x="6705111" y="698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3CFCDA0B-22FF-4EDE-928B-FACCE0B4F86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5FEA39A0-7A25-452D-957B-6268BFC845F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AA75288B-CA53-46DD-8D08-C18B12B10E3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58AC67F0-0A6B-460C-82AB-A2ED42E4EF3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F4AA735E-1760-4CA1-8E37-59052D6667C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C54D94D1-C6F3-400F-9970-268DB053D58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C62F8643-D22F-4CC2-91B7-8C1A3B5DF82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64102E44-B48C-4A26-A48C-80983DAC8AC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800DE499-F64E-423D-8D55-613315F6048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FFE43EC6-30A1-4C61-BA45-13E56967423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E268D752-A93B-4228-A6AF-A9B1A7C88C2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C179C5B6-00F1-439C-B5C8-AF51EBCF53D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75AAB454-6ABD-4473-9542-0313A067E46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ABC3E8A8-8AE1-467E-A6CA-AB6FA215A71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68EF6FFB-5126-4917-A858-5A9E99C0286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583C6D5A-67B3-493E-9C7E-38030D94F59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83768C56-70CC-4426-A83E-EC941E338C7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5155D811-D46B-41C3-A993-30C104E6ABD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855973E4-CCA7-43F7-B6B9-AB953D0FE06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21934D8C-2946-4FBF-A4EB-34493EAD494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4B255747-1AB6-4510-8F63-A3D4D7F9E7A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ADDC4141-935D-4C52-A088-D15FD2C72FE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8ADA9003-7980-4B5A-8A91-FB8B3EA21EB8}"/>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538FD695-B855-44F4-A28F-FA46035FF95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886D3C2C-B308-4E43-A732-B37C39C3FD5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75" name="直線コネクタ 174">
          <a:extLst>
            <a:ext uri="{FF2B5EF4-FFF2-40B4-BE49-F238E27FC236}">
              <a16:creationId xmlns:a16="http://schemas.microsoft.com/office/drawing/2014/main" id="{670AE44C-43F1-4CE9-87FB-E9C2F0126AD7}"/>
            </a:ext>
          </a:extLst>
        </xdr:cNvPr>
        <xdr:cNvCxnSpPr/>
      </xdr:nvCxnSpPr>
      <xdr:spPr>
        <a:xfrm flipV="1">
          <a:off x="4634865" y="9650185"/>
          <a:ext cx="0" cy="1376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56297B0B-E135-4196-A1DD-861C5CA6BEC7}"/>
            </a:ext>
          </a:extLst>
        </xdr:cNvPr>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7" name="直線コネクタ 176">
          <a:extLst>
            <a:ext uri="{FF2B5EF4-FFF2-40B4-BE49-F238E27FC236}">
              <a16:creationId xmlns:a16="http://schemas.microsoft.com/office/drawing/2014/main" id="{C42297BE-FBC9-4C9A-93D2-7B38AFCE3E3D}"/>
            </a:ext>
          </a:extLst>
        </xdr:cNvPr>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0D965F64-BE3E-4ADE-AFB7-EE6C7C080578}"/>
            </a:ext>
          </a:extLst>
        </xdr:cNvPr>
        <xdr:cNvSpPr txBox="1"/>
      </xdr:nvSpPr>
      <xdr:spPr>
        <a:xfrm>
          <a:off x="4673600" y="9425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79" name="直線コネクタ 178">
          <a:extLst>
            <a:ext uri="{FF2B5EF4-FFF2-40B4-BE49-F238E27FC236}">
              <a16:creationId xmlns:a16="http://schemas.microsoft.com/office/drawing/2014/main" id="{06E7E63F-9ED1-4FEF-87D5-70B89A0C9EB8}"/>
            </a:ext>
          </a:extLst>
        </xdr:cNvPr>
        <xdr:cNvCxnSpPr/>
      </xdr:nvCxnSpPr>
      <xdr:spPr>
        <a:xfrm>
          <a:off x="4546600" y="965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6004</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1DF25B55-3C7A-44B3-895A-55A5336279E8}"/>
            </a:ext>
          </a:extLst>
        </xdr:cNvPr>
        <xdr:cNvSpPr txBox="1"/>
      </xdr:nvSpPr>
      <xdr:spPr>
        <a:xfrm>
          <a:off x="4673600" y="104644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1" name="フローチャート: 判断 180">
          <a:extLst>
            <a:ext uri="{FF2B5EF4-FFF2-40B4-BE49-F238E27FC236}">
              <a16:creationId xmlns:a16="http://schemas.microsoft.com/office/drawing/2014/main" id="{EB6F5817-9F63-483D-AA48-17B98665A7BF}"/>
            </a:ext>
          </a:extLst>
        </xdr:cNvPr>
        <xdr:cNvSpPr/>
      </xdr:nvSpPr>
      <xdr:spPr>
        <a:xfrm>
          <a:off x="4584700" y="1048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2" name="フローチャート: 判断 181">
          <a:extLst>
            <a:ext uri="{FF2B5EF4-FFF2-40B4-BE49-F238E27FC236}">
              <a16:creationId xmlns:a16="http://schemas.microsoft.com/office/drawing/2014/main" id="{0314454A-8E10-4390-878C-CC2E0F4BCE3E}"/>
            </a:ext>
          </a:extLst>
        </xdr:cNvPr>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3" name="フローチャート: 判断 182">
          <a:extLst>
            <a:ext uri="{FF2B5EF4-FFF2-40B4-BE49-F238E27FC236}">
              <a16:creationId xmlns:a16="http://schemas.microsoft.com/office/drawing/2014/main" id="{A0416EE1-146F-4A15-B39F-8A61B106C329}"/>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4" name="フローチャート: 判断 183">
          <a:extLst>
            <a:ext uri="{FF2B5EF4-FFF2-40B4-BE49-F238E27FC236}">
              <a16:creationId xmlns:a16="http://schemas.microsoft.com/office/drawing/2014/main" id="{EA0ACA2C-5B17-4452-BEF9-C63E64A74DCE}"/>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85" name="フローチャート: 判断 184">
          <a:extLst>
            <a:ext uri="{FF2B5EF4-FFF2-40B4-BE49-F238E27FC236}">
              <a16:creationId xmlns:a16="http://schemas.microsoft.com/office/drawing/2014/main" id="{6BFE699A-6A6B-4CD8-B104-574111BC046D}"/>
            </a:ext>
          </a:extLst>
        </xdr:cNvPr>
        <xdr:cNvSpPr/>
      </xdr:nvSpPr>
      <xdr:spPr>
        <a:xfrm>
          <a:off x="1079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6308530-4C89-422E-9B68-61839DF4AB8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93254D9-AB7E-4CC4-B8CF-7727E78E650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98E15E2B-58EA-47CF-977F-394C20C09D3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9FC30B8A-3C9D-4DBD-98FC-F76E521D0B3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600DD0FB-E6E3-43B0-B06D-2CBB02162EF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169635</xdr:rowOff>
    </xdr:from>
    <xdr:to>
      <xdr:col>24</xdr:col>
      <xdr:colOff>114300</xdr:colOff>
      <xdr:row>61</xdr:row>
      <xdr:rowOff>99785</xdr:rowOff>
    </xdr:to>
    <xdr:sp macro="" textlink="">
      <xdr:nvSpPr>
        <xdr:cNvPr id="191" name="楕円 190">
          <a:extLst>
            <a:ext uri="{FF2B5EF4-FFF2-40B4-BE49-F238E27FC236}">
              <a16:creationId xmlns:a16="http://schemas.microsoft.com/office/drawing/2014/main" id="{213C77B0-70BC-471C-B4A5-8EA256ECDEE1}"/>
            </a:ext>
          </a:extLst>
        </xdr:cNvPr>
        <xdr:cNvSpPr/>
      </xdr:nvSpPr>
      <xdr:spPr>
        <a:xfrm>
          <a:off x="45847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21062</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C84BE1D4-56F1-4070-B438-9B9F11FC3B21}"/>
            </a:ext>
          </a:extLst>
        </xdr:cNvPr>
        <xdr:cNvSpPr txBox="1"/>
      </xdr:nvSpPr>
      <xdr:spPr>
        <a:xfrm>
          <a:off x="4673600" y="1030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143510</xdr:rowOff>
    </xdr:from>
    <xdr:to>
      <xdr:col>20</xdr:col>
      <xdr:colOff>38100</xdr:colOff>
      <xdr:row>61</xdr:row>
      <xdr:rowOff>73660</xdr:rowOff>
    </xdr:to>
    <xdr:sp macro="" textlink="">
      <xdr:nvSpPr>
        <xdr:cNvPr id="193" name="楕円 192">
          <a:extLst>
            <a:ext uri="{FF2B5EF4-FFF2-40B4-BE49-F238E27FC236}">
              <a16:creationId xmlns:a16="http://schemas.microsoft.com/office/drawing/2014/main" id="{690FEF1E-0CE2-458A-8087-C43F934240EE}"/>
            </a:ext>
          </a:extLst>
        </xdr:cNvPr>
        <xdr:cNvSpPr/>
      </xdr:nvSpPr>
      <xdr:spPr>
        <a:xfrm>
          <a:off x="3746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22860</xdr:rowOff>
    </xdr:from>
    <xdr:to>
      <xdr:col>24</xdr:col>
      <xdr:colOff>63500</xdr:colOff>
      <xdr:row>61</xdr:row>
      <xdr:rowOff>48985</xdr:rowOff>
    </xdr:to>
    <xdr:cxnSp macro="">
      <xdr:nvCxnSpPr>
        <xdr:cNvPr id="194" name="直線コネクタ 193">
          <a:extLst>
            <a:ext uri="{FF2B5EF4-FFF2-40B4-BE49-F238E27FC236}">
              <a16:creationId xmlns:a16="http://schemas.microsoft.com/office/drawing/2014/main" id="{F7712A64-22BA-472E-9107-2305E922C727}"/>
            </a:ext>
          </a:extLst>
        </xdr:cNvPr>
        <xdr:cNvCxnSpPr/>
      </xdr:nvCxnSpPr>
      <xdr:spPr>
        <a:xfrm>
          <a:off x="3797300" y="10481310"/>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115751</xdr:rowOff>
    </xdr:from>
    <xdr:to>
      <xdr:col>15</xdr:col>
      <xdr:colOff>101600</xdr:colOff>
      <xdr:row>61</xdr:row>
      <xdr:rowOff>45901</xdr:rowOff>
    </xdr:to>
    <xdr:sp macro="" textlink="">
      <xdr:nvSpPr>
        <xdr:cNvPr id="195" name="楕円 194">
          <a:extLst>
            <a:ext uri="{FF2B5EF4-FFF2-40B4-BE49-F238E27FC236}">
              <a16:creationId xmlns:a16="http://schemas.microsoft.com/office/drawing/2014/main" id="{BD786226-9A4F-4B71-A6DA-FCEF7BE6CE9B}"/>
            </a:ext>
          </a:extLst>
        </xdr:cNvPr>
        <xdr:cNvSpPr/>
      </xdr:nvSpPr>
      <xdr:spPr>
        <a:xfrm>
          <a:off x="2857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166551</xdr:rowOff>
    </xdr:from>
    <xdr:to>
      <xdr:col>19</xdr:col>
      <xdr:colOff>177800</xdr:colOff>
      <xdr:row>61</xdr:row>
      <xdr:rowOff>22860</xdr:rowOff>
    </xdr:to>
    <xdr:cxnSp macro="">
      <xdr:nvCxnSpPr>
        <xdr:cNvPr id="196" name="直線コネクタ 195">
          <a:extLst>
            <a:ext uri="{FF2B5EF4-FFF2-40B4-BE49-F238E27FC236}">
              <a16:creationId xmlns:a16="http://schemas.microsoft.com/office/drawing/2014/main" id="{671A71CA-1FBC-4810-997B-CDA7683AA71B}"/>
            </a:ext>
          </a:extLst>
        </xdr:cNvPr>
        <xdr:cNvCxnSpPr/>
      </xdr:nvCxnSpPr>
      <xdr:spPr>
        <a:xfrm>
          <a:off x="2908300" y="1045355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86360</xdr:rowOff>
    </xdr:from>
    <xdr:to>
      <xdr:col>10</xdr:col>
      <xdr:colOff>165100</xdr:colOff>
      <xdr:row>61</xdr:row>
      <xdr:rowOff>16510</xdr:rowOff>
    </xdr:to>
    <xdr:sp macro="" textlink="">
      <xdr:nvSpPr>
        <xdr:cNvPr id="197" name="楕円 196">
          <a:extLst>
            <a:ext uri="{FF2B5EF4-FFF2-40B4-BE49-F238E27FC236}">
              <a16:creationId xmlns:a16="http://schemas.microsoft.com/office/drawing/2014/main" id="{74DDF8CD-00CC-4602-8CDE-CF8D61DA5C48}"/>
            </a:ext>
          </a:extLst>
        </xdr:cNvPr>
        <xdr:cNvSpPr/>
      </xdr:nvSpPr>
      <xdr:spPr>
        <a:xfrm>
          <a:off x="1968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137160</xdr:rowOff>
    </xdr:from>
    <xdr:to>
      <xdr:col>15</xdr:col>
      <xdr:colOff>50800</xdr:colOff>
      <xdr:row>60</xdr:row>
      <xdr:rowOff>166551</xdr:rowOff>
    </xdr:to>
    <xdr:cxnSp macro="">
      <xdr:nvCxnSpPr>
        <xdr:cNvPr id="198" name="直線コネクタ 197">
          <a:extLst>
            <a:ext uri="{FF2B5EF4-FFF2-40B4-BE49-F238E27FC236}">
              <a16:creationId xmlns:a16="http://schemas.microsoft.com/office/drawing/2014/main" id="{C6469286-2BD5-4EED-9347-6349BAAC5FAB}"/>
            </a:ext>
          </a:extLst>
        </xdr:cNvPr>
        <xdr:cNvCxnSpPr/>
      </xdr:nvCxnSpPr>
      <xdr:spPr>
        <a:xfrm>
          <a:off x="2019300" y="1042416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66766</xdr:rowOff>
    </xdr:from>
    <xdr:to>
      <xdr:col>6</xdr:col>
      <xdr:colOff>38100</xdr:colOff>
      <xdr:row>60</xdr:row>
      <xdr:rowOff>168366</xdr:rowOff>
    </xdr:to>
    <xdr:sp macro="" textlink="">
      <xdr:nvSpPr>
        <xdr:cNvPr id="199" name="楕円 198">
          <a:extLst>
            <a:ext uri="{FF2B5EF4-FFF2-40B4-BE49-F238E27FC236}">
              <a16:creationId xmlns:a16="http://schemas.microsoft.com/office/drawing/2014/main" id="{5761E807-4297-456E-921E-47F2055A4452}"/>
            </a:ext>
          </a:extLst>
        </xdr:cNvPr>
        <xdr:cNvSpPr/>
      </xdr:nvSpPr>
      <xdr:spPr>
        <a:xfrm>
          <a:off x="1079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117566</xdr:rowOff>
    </xdr:from>
    <xdr:to>
      <xdr:col>10</xdr:col>
      <xdr:colOff>114300</xdr:colOff>
      <xdr:row>60</xdr:row>
      <xdr:rowOff>137160</xdr:rowOff>
    </xdr:to>
    <xdr:cxnSp macro="">
      <xdr:nvCxnSpPr>
        <xdr:cNvPr id="200" name="直線コネクタ 199">
          <a:extLst>
            <a:ext uri="{FF2B5EF4-FFF2-40B4-BE49-F238E27FC236}">
              <a16:creationId xmlns:a16="http://schemas.microsoft.com/office/drawing/2014/main" id="{D29FAFAD-60A3-4E0A-B8CA-863D2C5844F7}"/>
            </a:ext>
          </a:extLst>
        </xdr:cNvPr>
        <xdr:cNvCxnSpPr/>
      </xdr:nvCxnSpPr>
      <xdr:spPr>
        <a:xfrm>
          <a:off x="1130300" y="1040456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115405</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13F53A22-005C-4087-9B5A-FD7399EA2AB3}"/>
            </a:ext>
          </a:extLst>
        </xdr:cNvPr>
        <xdr:cNvSpPr txBox="1"/>
      </xdr:nvSpPr>
      <xdr:spPr>
        <a:xfrm>
          <a:off x="35820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C1B2C70E-15A6-4F4F-98A4-7476616BA86B}"/>
            </a:ext>
          </a:extLst>
        </xdr:cNvPr>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35F35201-EA1F-46B4-8D84-2797625228DB}"/>
            </a:ext>
          </a:extLst>
        </xdr:cNvPr>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22333</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D3208A50-815C-47DD-A3A2-18EF62512E9D}"/>
            </a:ext>
          </a:extLst>
        </xdr:cNvPr>
        <xdr:cNvSpPr txBox="1"/>
      </xdr:nvSpPr>
      <xdr:spPr>
        <a:xfrm>
          <a:off x="927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90187</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8762BEAC-B0FA-4761-9360-93D226A46A8A}"/>
            </a:ext>
          </a:extLst>
        </xdr:cNvPr>
        <xdr:cNvSpPr txBox="1"/>
      </xdr:nvSpPr>
      <xdr:spPr>
        <a:xfrm>
          <a:off x="3582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62428</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F96D58A2-B2CE-4BC2-BF06-5693B8B01C72}"/>
            </a:ext>
          </a:extLst>
        </xdr:cNvPr>
        <xdr:cNvSpPr txBox="1"/>
      </xdr:nvSpPr>
      <xdr:spPr>
        <a:xfrm>
          <a:off x="2705744" y="1017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33037</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0C53A9D8-7053-4AE9-B5A4-1565D003B9D9}"/>
            </a:ext>
          </a:extLst>
        </xdr:cNvPr>
        <xdr:cNvSpPr txBox="1"/>
      </xdr:nvSpPr>
      <xdr:spPr>
        <a:xfrm>
          <a:off x="1816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13443</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A75BDEFE-23D0-4F44-8438-0EAFCDB77978}"/>
            </a:ext>
          </a:extLst>
        </xdr:cNvPr>
        <xdr:cNvSpPr txBox="1"/>
      </xdr:nvSpPr>
      <xdr:spPr>
        <a:xfrm>
          <a:off x="927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B4045FD2-CA5A-4AC9-A039-2C6B802E13D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AD2EA405-3B67-4E6E-BE01-D6CA66A3A2B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4AEB981B-EFF1-4911-B4EE-4C1A06D0A97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E588B0EE-1745-4123-AEC2-BFFB0277F07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FB98EEA3-CDB5-434D-A730-07816695E92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AFBC3AB0-49B6-49E5-9501-09828CD5B52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1206D63B-50C5-44A9-BD81-7AD3DD298B7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D1572F29-B55A-4FAD-AACB-15980624A84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5CF19ECC-49BC-4C5F-B020-688E37FA3B0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849EFDBD-2A00-4856-9A45-27A7C8C4BED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63C4FCF1-F150-4A8C-930F-067B06855E5B}"/>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a:extLst>
            <a:ext uri="{FF2B5EF4-FFF2-40B4-BE49-F238E27FC236}">
              <a16:creationId xmlns:a16="http://schemas.microsoft.com/office/drawing/2014/main" id="{6FE06541-715E-4070-BE0B-48E5295B904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170B4338-79CD-4656-A595-269186EA6C2A}"/>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a:extLst>
            <a:ext uri="{FF2B5EF4-FFF2-40B4-BE49-F238E27FC236}">
              <a16:creationId xmlns:a16="http://schemas.microsoft.com/office/drawing/2014/main" id="{8E9AE043-8E7E-484B-852B-F9A679F0296F}"/>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43C954CD-911B-467D-8AD4-4B34A44F8949}"/>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a:extLst>
            <a:ext uri="{FF2B5EF4-FFF2-40B4-BE49-F238E27FC236}">
              <a16:creationId xmlns:a16="http://schemas.microsoft.com/office/drawing/2014/main" id="{0E73BD8E-3B54-4131-81CA-81B64AC1BB8D}"/>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A983844D-1917-4636-9773-70B373F80147}"/>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a:extLst>
            <a:ext uri="{FF2B5EF4-FFF2-40B4-BE49-F238E27FC236}">
              <a16:creationId xmlns:a16="http://schemas.microsoft.com/office/drawing/2014/main" id="{A3B42605-F8F8-4C84-A50F-DA8AC7A1A6C2}"/>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7E42F72D-6301-4836-97F0-9F0D64103007}"/>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a:extLst>
            <a:ext uri="{FF2B5EF4-FFF2-40B4-BE49-F238E27FC236}">
              <a16:creationId xmlns:a16="http://schemas.microsoft.com/office/drawing/2014/main" id="{C1BF9E85-2566-492A-BDAA-F062CD13A114}"/>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120F7BB3-0F49-4FA2-BF84-3F2BC3ACB846}"/>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a:extLst>
            <a:ext uri="{FF2B5EF4-FFF2-40B4-BE49-F238E27FC236}">
              <a16:creationId xmlns:a16="http://schemas.microsoft.com/office/drawing/2014/main" id="{EAC1A591-3BC5-472A-81F3-3AE891DC2A1E}"/>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C0695881-5E25-4DD1-A1A7-ABB186089BE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a:extLst>
            <a:ext uri="{FF2B5EF4-FFF2-40B4-BE49-F238E27FC236}">
              <a16:creationId xmlns:a16="http://schemas.microsoft.com/office/drawing/2014/main" id="{013FDEEA-995B-4EDB-B17F-DE712FFA96D5}"/>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a:extLst>
            <a:ext uri="{FF2B5EF4-FFF2-40B4-BE49-F238E27FC236}">
              <a16:creationId xmlns:a16="http://schemas.microsoft.com/office/drawing/2014/main" id="{75DFA733-4828-4C18-B73C-35EFE4D6916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34" name="直線コネクタ 233">
          <a:extLst>
            <a:ext uri="{FF2B5EF4-FFF2-40B4-BE49-F238E27FC236}">
              <a16:creationId xmlns:a16="http://schemas.microsoft.com/office/drawing/2014/main" id="{2E524523-DCA1-48ED-A181-FE21BF7C867E}"/>
            </a:ext>
          </a:extLst>
        </xdr:cNvPr>
        <xdr:cNvCxnSpPr/>
      </xdr:nvCxnSpPr>
      <xdr:spPr>
        <a:xfrm flipV="1">
          <a:off x="10476865" y="9566559"/>
          <a:ext cx="0" cy="152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35" name="【橋りょう・トンネル】&#10;一人当たり有形固定資産（償却資産）額最小値テキスト">
          <a:extLst>
            <a:ext uri="{FF2B5EF4-FFF2-40B4-BE49-F238E27FC236}">
              <a16:creationId xmlns:a16="http://schemas.microsoft.com/office/drawing/2014/main" id="{04E016E5-A5D5-4808-83F1-991CCC9ED734}"/>
            </a:ext>
          </a:extLst>
        </xdr:cNvPr>
        <xdr:cNvSpPr txBox="1"/>
      </xdr:nvSpPr>
      <xdr:spPr>
        <a:xfrm>
          <a:off x="10515600" y="110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36" name="直線コネクタ 235">
          <a:extLst>
            <a:ext uri="{FF2B5EF4-FFF2-40B4-BE49-F238E27FC236}">
              <a16:creationId xmlns:a16="http://schemas.microsoft.com/office/drawing/2014/main" id="{84B546D2-1EEE-4BA7-9D82-47BB57949E90}"/>
            </a:ext>
          </a:extLst>
        </xdr:cNvPr>
        <xdr:cNvCxnSpPr/>
      </xdr:nvCxnSpPr>
      <xdr:spPr>
        <a:xfrm>
          <a:off x="10388600" y="1108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37" name="【橋りょう・トンネル】&#10;一人当たり有形固定資産（償却資産）額最大値テキスト">
          <a:extLst>
            <a:ext uri="{FF2B5EF4-FFF2-40B4-BE49-F238E27FC236}">
              <a16:creationId xmlns:a16="http://schemas.microsoft.com/office/drawing/2014/main" id="{7523EC56-26D1-4F7D-A27A-9C2DBD4BE6F5}"/>
            </a:ext>
          </a:extLst>
        </xdr:cNvPr>
        <xdr:cNvSpPr txBox="1"/>
      </xdr:nvSpPr>
      <xdr:spPr>
        <a:xfrm>
          <a:off x="10515600" y="934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38" name="直線コネクタ 237">
          <a:extLst>
            <a:ext uri="{FF2B5EF4-FFF2-40B4-BE49-F238E27FC236}">
              <a16:creationId xmlns:a16="http://schemas.microsoft.com/office/drawing/2014/main" id="{DA45DAEE-BBD3-45E3-B2A1-A2998DDCFD21}"/>
            </a:ext>
          </a:extLst>
        </xdr:cNvPr>
        <xdr:cNvCxnSpPr/>
      </xdr:nvCxnSpPr>
      <xdr:spPr>
        <a:xfrm>
          <a:off x="10388600" y="956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81073</xdr:rowOff>
    </xdr:from>
    <xdr:ext cx="599010" cy="259045"/>
    <xdr:sp macro="" textlink="">
      <xdr:nvSpPr>
        <xdr:cNvPr id="239" name="【橋りょう・トンネル】&#10;一人当たり有形固定資産（償却資産）額平均値テキスト">
          <a:extLst>
            <a:ext uri="{FF2B5EF4-FFF2-40B4-BE49-F238E27FC236}">
              <a16:creationId xmlns:a16="http://schemas.microsoft.com/office/drawing/2014/main" id="{46171131-E322-45AC-8B9D-FDD395D5B522}"/>
            </a:ext>
          </a:extLst>
        </xdr:cNvPr>
        <xdr:cNvSpPr txBox="1"/>
      </xdr:nvSpPr>
      <xdr:spPr>
        <a:xfrm>
          <a:off x="10515600" y="10539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40" name="フローチャート: 判断 239">
          <a:extLst>
            <a:ext uri="{FF2B5EF4-FFF2-40B4-BE49-F238E27FC236}">
              <a16:creationId xmlns:a16="http://schemas.microsoft.com/office/drawing/2014/main" id="{92A23105-F65D-4844-98F4-F95BECDC2D77}"/>
            </a:ext>
          </a:extLst>
        </xdr:cNvPr>
        <xdr:cNvSpPr/>
      </xdr:nvSpPr>
      <xdr:spPr>
        <a:xfrm>
          <a:off x="10426700" y="1056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41" name="フローチャート: 判断 240">
          <a:extLst>
            <a:ext uri="{FF2B5EF4-FFF2-40B4-BE49-F238E27FC236}">
              <a16:creationId xmlns:a16="http://schemas.microsoft.com/office/drawing/2014/main" id="{D033C2C8-C392-4892-9BBD-9885434E7650}"/>
            </a:ext>
          </a:extLst>
        </xdr:cNvPr>
        <xdr:cNvSpPr/>
      </xdr:nvSpPr>
      <xdr:spPr>
        <a:xfrm>
          <a:off x="9588500" y="1061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25150</xdr:rowOff>
    </xdr:from>
    <xdr:to>
      <xdr:col>46</xdr:col>
      <xdr:colOff>38100</xdr:colOff>
      <xdr:row>62</xdr:row>
      <xdr:rowOff>126750</xdr:rowOff>
    </xdr:to>
    <xdr:sp macro="" textlink="">
      <xdr:nvSpPr>
        <xdr:cNvPr id="242" name="フローチャート: 判断 241">
          <a:extLst>
            <a:ext uri="{FF2B5EF4-FFF2-40B4-BE49-F238E27FC236}">
              <a16:creationId xmlns:a16="http://schemas.microsoft.com/office/drawing/2014/main" id="{BAADDC5D-F92F-4639-ABA1-5E5F15ED2DBA}"/>
            </a:ext>
          </a:extLst>
        </xdr:cNvPr>
        <xdr:cNvSpPr/>
      </xdr:nvSpPr>
      <xdr:spPr>
        <a:xfrm>
          <a:off x="8699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49084</xdr:rowOff>
    </xdr:from>
    <xdr:to>
      <xdr:col>41</xdr:col>
      <xdr:colOff>101600</xdr:colOff>
      <xdr:row>62</xdr:row>
      <xdr:rowOff>150684</xdr:rowOff>
    </xdr:to>
    <xdr:sp macro="" textlink="">
      <xdr:nvSpPr>
        <xdr:cNvPr id="243" name="フローチャート: 判断 242">
          <a:extLst>
            <a:ext uri="{FF2B5EF4-FFF2-40B4-BE49-F238E27FC236}">
              <a16:creationId xmlns:a16="http://schemas.microsoft.com/office/drawing/2014/main" id="{0EB3F04C-3F94-448D-9DDE-491959674533}"/>
            </a:ext>
          </a:extLst>
        </xdr:cNvPr>
        <xdr:cNvSpPr/>
      </xdr:nvSpPr>
      <xdr:spPr>
        <a:xfrm>
          <a:off x="7810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44446</xdr:rowOff>
    </xdr:from>
    <xdr:to>
      <xdr:col>36</xdr:col>
      <xdr:colOff>165100</xdr:colOff>
      <xdr:row>62</xdr:row>
      <xdr:rowOff>146046</xdr:rowOff>
    </xdr:to>
    <xdr:sp macro="" textlink="">
      <xdr:nvSpPr>
        <xdr:cNvPr id="244" name="フローチャート: 判断 243">
          <a:extLst>
            <a:ext uri="{FF2B5EF4-FFF2-40B4-BE49-F238E27FC236}">
              <a16:creationId xmlns:a16="http://schemas.microsoft.com/office/drawing/2014/main" id="{A0762549-27AA-4637-884E-005E2D299536}"/>
            </a:ext>
          </a:extLst>
        </xdr:cNvPr>
        <xdr:cNvSpPr/>
      </xdr:nvSpPr>
      <xdr:spPr>
        <a:xfrm>
          <a:off x="6921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53DA5B15-6F1D-48FF-AEDD-5B46649AF79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2D219EC3-716C-4A3F-9B8D-1417C135DF4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1B27E377-E478-47D6-BC5A-ED5AFC0BBF8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EAB0B6BE-F48C-40F2-B51A-5E8976CEF79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BFA09EC-86C7-4276-AB3A-561CCC12F71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35189</xdr:rowOff>
    </xdr:from>
    <xdr:to>
      <xdr:col>55</xdr:col>
      <xdr:colOff>50800</xdr:colOff>
      <xdr:row>61</xdr:row>
      <xdr:rowOff>136789</xdr:rowOff>
    </xdr:to>
    <xdr:sp macro="" textlink="">
      <xdr:nvSpPr>
        <xdr:cNvPr id="250" name="楕円 249">
          <a:extLst>
            <a:ext uri="{FF2B5EF4-FFF2-40B4-BE49-F238E27FC236}">
              <a16:creationId xmlns:a16="http://schemas.microsoft.com/office/drawing/2014/main" id="{589E397B-7DAF-4346-A07F-0C0E55877ECB}"/>
            </a:ext>
          </a:extLst>
        </xdr:cNvPr>
        <xdr:cNvSpPr/>
      </xdr:nvSpPr>
      <xdr:spPr>
        <a:xfrm>
          <a:off x="10426700" y="1049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58066</xdr:rowOff>
    </xdr:from>
    <xdr:ext cx="599010" cy="259045"/>
    <xdr:sp macro="" textlink="">
      <xdr:nvSpPr>
        <xdr:cNvPr id="251" name="【橋りょう・トンネル】&#10;一人当たり有形固定資産（償却資産）額該当値テキスト">
          <a:extLst>
            <a:ext uri="{FF2B5EF4-FFF2-40B4-BE49-F238E27FC236}">
              <a16:creationId xmlns:a16="http://schemas.microsoft.com/office/drawing/2014/main" id="{C9CC9661-EF14-4204-8861-164F9B773337}"/>
            </a:ext>
          </a:extLst>
        </xdr:cNvPr>
        <xdr:cNvSpPr txBox="1"/>
      </xdr:nvSpPr>
      <xdr:spPr>
        <a:xfrm>
          <a:off x="10515600" y="10345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44257</xdr:rowOff>
    </xdr:from>
    <xdr:to>
      <xdr:col>50</xdr:col>
      <xdr:colOff>165100</xdr:colOff>
      <xdr:row>61</xdr:row>
      <xdr:rowOff>145857</xdr:rowOff>
    </xdr:to>
    <xdr:sp macro="" textlink="">
      <xdr:nvSpPr>
        <xdr:cNvPr id="252" name="楕円 251">
          <a:extLst>
            <a:ext uri="{FF2B5EF4-FFF2-40B4-BE49-F238E27FC236}">
              <a16:creationId xmlns:a16="http://schemas.microsoft.com/office/drawing/2014/main" id="{41FA2A14-DA54-4D13-AC0B-A9DFFED0B6D4}"/>
            </a:ext>
          </a:extLst>
        </xdr:cNvPr>
        <xdr:cNvSpPr/>
      </xdr:nvSpPr>
      <xdr:spPr>
        <a:xfrm>
          <a:off x="9588500" y="1050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85989</xdr:rowOff>
    </xdr:from>
    <xdr:to>
      <xdr:col>55</xdr:col>
      <xdr:colOff>0</xdr:colOff>
      <xdr:row>61</xdr:row>
      <xdr:rowOff>95057</xdr:rowOff>
    </xdr:to>
    <xdr:cxnSp macro="">
      <xdr:nvCxnSpPr>
        <xdr:cNvPr id="253" name="直線コネクタ 252">
          <a:extLst>
            <a:ext uri="{FF2B5EF4-FFF2-40B4-BE49-F238E27FC236}">
              <a16:creationId xmlns:a16="http://schemas.microsoft.com/office/drawing/2014/main" id="{104487D2-1546-4D92-9E75-E27D34585C26}"/>
            </a:ext>
          </a:extLst>
        </xdr:cNvPr>
        <xdr:cNvCxnSpPr/>
      </xdr:nvCxnSpPr>
      <xdr:spPr>
        <a:xfrm flipV="1">
          <a:off x="9639300" y="10544439"/>
          <a:ext cx="8382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52919</xdr:rowOff>
    </xdr:from>
    <xdr:to>
      <xdr:col>46</xdr:col>
      <xdr:colOff>38100</xdr:colOff>
      <xdr:row>61</xdr:row>
      <xdr:rowOff>154519</xdr:rowOff>
    </xdr:to>
    <xdr:sp macro="" textlink="">
      <xdr:nvSpPr>
        <xdr:cNvPr id="254" name="楕円 253">
          <a:extLst>
            <a:ext uri="{FF2B5EF4-FFF2-40B4-BE49-F238E27FC236}">
              <a16:creationId xmlns:a16="http://schemas.microsoft.com/office/drawing/2014/main" id="{51C020D6-4F97-40E4-B26A-002F0EAC0A15}"/>
            </a:ext>
          </a:extLst>
        </xdr:cNvPr>
        <xdr:cNvSpPr/>
      </xdr:nvSpPr>
      <xdr:spPr>
        <a:xfrm>
          <a:off x="8699500" y="1051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95057</xdr:rowOff>
    </xdr:from>
    <xdr:to>
      <xdr:col>50</xdr:col>
      <xdr:colOff>114300</xdr:colOff>
      <xdr:row>61</xdr:row>
      <xdr:rowOff>103719</xdr:rowOff>
    </xdr:to>
    <xdr:cxnSp macro="">
      <xdr:nvCxnSpPr>
        <xdr:cNvPr id="255" name="直線コネクタ 254">
          <a:extLst>
            <a:ext uri="{FF2B5EF4-FFF2-40B4-BE49-F238E27FC236}">
              <a16:creationId xmlns:a16="http://schemas.microsoft.com/office/drawing/2014/main" id="{944A5FBF-CA59-4CF0-9A0F-1D47CB965E11}"/>
            </a:ext>
          </a:extLst>
        </xdr:cNvPr>
        <xdr:cNvCxnSpPr/>
      </xdr:nvCxnSpPr>
      <xdr:spPr>
        <a:xfrm flipV="1">
          <a:off x="8750300" y="10553507"/>
          <a:ext cx="889000" cy="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61498</xdr:rowOff>
    </xdr:from>
    <xdr:to>
      <xdr:col>41</xdr:col>
      <xdr:colOff>101600</xdr:colOff>
      <xdr:row>61</xdr:row>
      <xdr:rowOff>163098</xdr:rowOff>
    </xdr:to>
    <xdr:sp macro="" textlink="">
      <xdr:nvSpPr>
        <xdr:cNvPr id="256" name="楕円 255">
          <a:extLst>
            <a:ext uri="{FF2B5EF4-FFF2-40B4-BE49-F238E27FC236}">
              <a16:creationId xmlns:a16="http://schemas.microsoft.com/office/drawing/2014/main" id="{29DBF14F-8C0A-4CFA-B98D-A78892C94369}"/>
            </a:ext>
          </a:extLst>
        </xdr:cNvPr>
        <xdr:cNvSpPr/>
      </xdr:nvSpPr>
      <xdr:spPr>
        <a:xfrm>
          <a:off x="7810500" y="1051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103719</xdr:rowOff>
    </xdr:from>
    <xdr:to>
      <xdr:col>45</xdr:col>
      <xdr:colOff>177800</xdr:colOff>
      <xdr:row>61</xdr:row>
      <xdr:rowOff>112298</xdr:rowOff>
    </xdr:to>
    <xdr:cxnSp macro="">
      <xdr:nvCxnSpPr>
        <xdr:cNvPr id="257" name="直線コネクタ 256">
          <a:extLst>
            <a:ext uri="{FF2B5EF4-FFF2-40B4-BE49-F238E27FC236}">
              <a16:creationId xmlns:a16="http://schemas.microsoft.com/office/drawing/2014/main" id="{AA8B50DA-FB20-4A0D-8275-4319422AB95F}"/>
            </a:ext>
          </a:extLst>
        </xdr:cNvPr>
        <xdr:cNvCxnSpPr/>
      </xdr:nvCxnSpPr>
      <xdr:spPr>
        <a:xfrm flipV="1">
          <a:off x="7861300" y="10562169"/>
          <a:ext cx="889000" cy="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74275</xdr:rowOff>
    </xdr:from>
    <xdr:to>
      <xdr:col>36</xdr:col>
      <xdr:colOff>165100</xdr:colOff>
      <xdr:row>62</xdr:row>
      <xdr:rowOff>4425</xdr:rowOff>
    </xdr:to>
    <xdr:sp macro="" textlink="">
      <xdr:nvSpPr>
        <xdr:cNvPr id="258" name="楕円 257">
          <a:extLst>
            <a:ext uri="{FF2B5EF4-FFF2-40B4-BE49-F238E27FC236}">
              <a16:creationId xmlns:a16="http://schemas.microsoft.com/office/drawing/2014/main" id="{C8753E02-19C1-4B86-BED6-EE5519393943}"/>
            </a:ext>
          </a:extLst>
        </xdr:cNvPr>
        <xdr:cNvSpPr/>
      </xdr:nvSpPr>
      <xdr:spPr>
        <a:xfrm>
          <a:off x="6921500" y="1053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112298</xdr:rowOff>
    </xdr:from>
    <xdr:to>
      <xdr:col>41</xdr:col>
      <xdr:colOff>50800</xdr:colOff>
      <xdr:row>61</xdr:row>
      <xdr:rowOff>125075</xdr:rowOff>
    </xdr:to>
    <xdr:cxnSp macro="">
      <xdr:nvCxnSpPr>
        <xdr:cNvPr id="259" name="直線コネクタ 258">
          <a:extLst>
            <a:ext uri="{FF2B5EF4-FFF2-40B4-BE49-F238E27FC236}">
              <a16:creationId xmlns:a16="http://schemas.microsoft.com/office/drawing/2014/main" id="{0B38EA49-BDF3-4601-A4C1-D09150D61F3B}"/>
            </a:ext>
          </a:extLst>
        </xdr:cNvPr>
        <xdr:cNvCxnSpPr/>
      </xdr:nvCxnSpPr>
      <xdr:spPr>
        <a:xfrm flipV="1">
          <a:off x="6972300" y="10570748"/>
          <a:ext cx="889000" cy="1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74996</xdr:rowOff>
    </xdr:from>
    <xdr:ext cx="599010" cy="259045"/>
    <xdr:sp macro="" textlink="">
      <xdr:nvSpPr>
        <xdr:cNvPr id="260" name="n_1aveValue【橋りょう・トンネル】&#10;一人当たり有形固定資産（償却資産）額">
          <a:extLst>
            <a:ext uri="{FF2B5EF4-FFF2-40B4-BE49-F238E27FC236}">
              <a16:creationId xmlns:a16="http://schemas.microsoft.com/office/drawing/2014/main" id="{7092018D-AFEF-4588-AE67-BF8A22631046}"/>
            </a:ext>
          </a:extLst>
        </xdr:cNvPr>
        <xdr:cNvSpPr txBox="1"/>
      </xdr:nvSpPr>
      <xdr:spPr>
        <a:xfrm>
          <a:off x="9327095" y="1070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117877</xdr:rowOff>
    </xdr:from>
    <xdr:ext cx="599010" cy="259045"/>
    <xdr:sp macro="" textlink="">
      <xdr:nvSpPr>
        <xdr:cNvPr id="261" name="n_2aveValue【橋りょう・トンネル】&#10;一人当たり有形固定資産（償却資産）額">
          <a:extLst>
            <a:ext uri="{FF2B5EF4-FFF2-40B4-BE49-F238E27FC236}">
              <a16:creationId xmlns:a16="http://schemas.microsoft.com/office/drawing/2014/main" id="{FCC38740-C594-4C22-83EA-15EA16685FC1}"/>
            </a:ext>
          </a:extLst>
        </xdr:cNvPr>
        <xdr:cNvSpPr txBox="1"/>
      </xdr:nvSpPr>
      <xdr:spPr>
        <a:xfrm>
          <a:off x="8450795" y="1074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141811</xdr:rowOff>
    </xdr:from>
    <xdr:ext cx="599010" cy="259045"/>
    <xdr:sp macro="" textlink="">
      <xdr:nvSpPr>
        <xdr:cNvPr id="262" name="n_3aveValue【橋りょう・トンネル】&#10;一人当たり有形固定資産（償却資産）額">
          <a:extLst>
            <a:ext uri="{FF2B5EF4-FFF2-40B4-BE49-F238E27FC236}">
              <a16:creationId xmlns:a16="http://schemas.microsoft.com/office/drawing/2014/main" id="{88BD77C4-EFCC-4A11-9DFC-1052EF7DA1B4}"/>
            </a:ext>
          </a:extLst>
        </xdr:cNvPr>
        <xdr:cNvSpPr txBox="1"/>
      </xdr:nvSpPr>
      <xdr:spPr>
        <a:xfrm>
          <a:off x="75617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137173</xdr:rowOff>
    </xdr:from>
    <xdr:ext cx="599010" cy="259045"/>
    <xdr:sp macro="" textlink="">
      <xdr:nvSpPr>
        <xdr:cNvPr id="263" name="n_4aveValue【橋りょう・トンネル】&#10;一人当たり有形固定資産（償却資産）額">
          <a:extLst>
            <a:ext uri="{FF2B5EF4-FFF2-40B4-BE49-F238E27FC236}">
              <a16:creationId xmlns:a16="http://schemas.microsoft.com/office/drawing/2014/main" id="{BEACE985-2726-4984-9AEC-DCE333B55966}"/>
            </a:ext>
          </a:extLst>
        </xdr:cNvPr>
        <xdr:cNvSpPr txBox="1"/>
      </xdr:nvSpPr>
      <xdr:spPr>
        <a:xfrm>
          <a:off x="6672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162384</xdr:rowOff>
    </xdr:from>
    <xdr:ext cx="599010" cy="259045"/>
    <xdr:sp macro="" textlink="">
      <xdr:nvSpPr>
        <xdr:cNvPr id="264" name="n_1mainValue【橋りょう・トンネル】&#10;一人当たり有形固定資産（償却資産）額">
          <a:extLst>
            <a:ext uri="{FF2B5EF4-FFF2-40B4-BE49-F238E27FC236}">
              <a16:creationId xmlns:a16="http://schemas.microsoft.com/office/drawing/2014/main" id="{52C56FD0-615C-4E14-A44E-F6B1744E9113}"/>
            </a:ext>
          </a:extLst>
        </xdr:cNvPr>
        <xdr:cNvSpPr txBox="1"/>
      </xdr:nvSpPr>
      <xdr:spPr>
        <a:xfrm>
          <a:off x="9327095" y="1027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171046</xdr:rowOff>
    </xdr:from>
    <xdr:ext cx="599010" cy="259045"/>
    <xdr:sp macro="" textlink="">
      <xdr:nvSpPr>
        <xdr:cNvPr id="265" name="n_2mainValue【橋りょう・トンネル】&#10;一人当たり有形固定資産（償却資産）額">
          <a:extLst>
            <a:ext uri="{FF2B5EF4-FFF2-40B4-BE49-F238E27FC236}">
              <a16:creationId xmlns:a16="http://schemas.microsoft.com/office/drawing/2014/main" id="{7C0CE853-431E-4432-8EFC-239DC68260ED}"/>
            </a:ext>
          </a:extLst>
        </xdr:cNvPr>
        <xdr:cNvSpPr txBox="1"/>
      </xdr:nvSpPr>
      <xdr:spPr>
        <a:xfrm>
          <a:off x="8450795" y="10286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8175</xdr:rowOff>
    </xdr:from>
    <xdr:ext cx="599010" cy="259045"/>
    <xdr:sp macro="" textlink="">
      <xdr:nvSpPr>
        <xdr:cNvPr id="266" name="n_3mainValue【橋りょう・トンネル】&#10;一人当たり有形固定資産（償却資産）額">
          <a:extLst>
            <a:ext uri="{FF2B5EF4-FFF2-40B4-BE49-F238E27FC236}">
              <a16:creationId xmlns:a16="http://schemas.microsoft.com/office/drawing/2014/main" id="{64181C40-3712-43F0-B612-F8E418B7CECE}"/>
            </a:ext>
          </a:extLst>
        </xdr:cNvPr>
        <xdr:cNvSpPr txBox="1"/>
      </xdr:nvSpPr>
      <xdr:spPr>
        <a:xfrm>
          <a:off x="7561795" y="10295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20952</xdr:rowOff>
    </xdr:from>
    <xdr:ext cx="599010" cy="259045"/>
    <xdr:sp macro="" textlink="">
      <xdr:nvSpPr>
        <xdr:cNvPr id="267" name="n_4mainValue【橋りょう・トンネル】&#10;一人当たり有形固定資産（償却資産）額">
          <a:extLst>
            <a:ext uri="{FF2B5EF4-FFF2-40B4-BE49-F238E27FC236}">
              <a16:creationId xmlns:a16="http://schemas.microsoft.com/office/drawing/2014/main" id="{44B98357-D950-4AEA-BBF6-D68B264BCAE6}"/>
            </a:ext>
          </a:extLst>
        </xdr:cNvPr>
        <xdr:cNvSpPr txBox="1"/>
      </xdr:nvSpPr>
      <xdr:spPr>
        <a:xfrm>
          <a:off x="6672795" y="10307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A355850E-02FA-4799-B92C-D6A87638C24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3EE1B9C4-D444-48D9-B71C-4B495B61BB3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27F79EE4-3B23-4C48-9030-2285258D284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86689773-050B-4936-8A62-199DB35ECFA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A83AA00C-0457-42F4-9D68-62FF6FA150C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6E96F9E3-DF28-4DA5-9317-3A282ACBC7A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0A1AC585-DD3C-4E5B-B1A4-93584986836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CBB23C95-DC8A-48E3-AE05-FBBD1E9742B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065A8BDE-5503-459A-9DC2-F54662F2B82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9CE33A6A-2F76-452D-9EB3-E0FBA2A3759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F59AE11A-D0E4-472A-9F87-BCD69C237A3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18462F88-9C4D-434E-BEAF-A23944E52AA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2E81641D-0ECE-45FE-AF1C-2AD484CA88C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6CC94A82-1E24-417B-AD02-0479E54FA66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59DEFA90-8695-4BD3-B9EF-74D5FDC97AA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1A43F979-C35D-47AC-90EF-4B35964C24E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D2778F2E-55E1-47CF-954B-8E887CEDF1A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2AE7E6F0-8069-4D99-A79A-0CC0FE4D639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52C92C68-EBFF-4B3A-B523-7DAB4D66C53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4F5C870C-47C4-47F3-B101-F658B5DE485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1436D0C8-57A9-4B70-8CDB-B2977F3A33A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3186D8E1-8BA2-42C4-BF2F-4A68AF30225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234B46DF-8EBF-4B90-9129-CFC039BBD6F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a:extLst>
            <a:ext uri="{FF2B5EF4-FFF2-40B4-BE49-F238E27FC236}">
              <a16:creationId xmlns:a16="http://schemas.microsoft.com/office/drawing/2014/main" id="{7A9F5172-E41F-4051-8127-0882AB3EB24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92" name="直線コネクタ 291">
          <a:extLst>
            <a:ext uri="{FF2B5EF4-FFF2-40B4-BE49-F238E27FC236}">
              <a16:creationId xmlns:a16="http://schemas.microsoft.com/office/drawing/2014/main" id="{ADA4FFA2-1DE9-4CCE-B31B-3CF53072C57A}"/>
            </a:ext>
          </a:extLst>
        </xdr:cNvPr>
        <xdr:cNvCxnSpPr/>
      </xdr:nvCxnSpPr>
      <xdr:spPr>
        <a:xfrm flipV="1">
          <a:off x="4634865" y="1331785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93" name="【公営住宅】&#10;有形固定資産減価償却率最小値テキスト">
          <a:extLst>
            <a:ext uri="{FF2B5EF4-FFF2-40B4-BE49-F238E27FC236}">
              <a16:creationId xmlns:a16="http://schemas.microsoft.com/office/drawing/2014/main" id="{34D0BE66-01CF-4DF5-B397-08D0FCA0118E}"/>
            </a:ext>
          </a:extLst>
        </xdr:cNvPr>
        <xdr:cNvSpPr txBox="1"/>
      </xdr:nvSpPr>
      <xdr:spPr>
        <a:xfrm>
          <a:off x="4673600" y="1482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94" name="直線コネクタ 293">
          <a:extLst>
            <a:ext uri="{FF2B5EF4-FFF2-40B4-BE49-F238E27FC236}">
              <a16:creationId xmlns:a16="http://schemas.microsoft.com/office/drawing/2014/main" id="{35F95DEF-0A23-45C2-9BEE-E1369E280CC9}"/>
            </a:ext>
          </a:extLst>
        </xdr:cNvPr>
        <xdr:cNvCxnSpPr/>
      </xdr:nvCxnSpPr>
      <xdr:spPr>
        <a:xfrm>
          <a:off x="4546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95" name="【公営住宅】&#10;有形固定資産減価償却率最大値テキスト">
          <a:extLst>
            <a:ext uri="{FF2B5EF4-FFF2-40B4-BE49-F238E27FC236}">
              <a16:creationId xmlns:a16="http://schemas.microsoft.com/office/drawing/2014/main" id="{89957D9B-FFA2-4917-9747-E3F1F4FDC336}"/>
            </a:ext>
          </a:extLst>
        </xdr:cNvPr>
        <xdr:cNvSpPr txBox="1"/>
      </xdr:nvSpPr>
      <xdr:spPr>
        <a:xfrm>
          <a:off x="4673600" y="1309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a:extLst>
            <a:ext uri="{FF2B5EF4-FFF2-40B4-BE49-F238E27FC236}">
              <a16:creationId xmlns:a16="http://schemas.microsoft.com/office/drawing/2014/main" id="{0BAB1A99-CF77-4D8B-B969-3C6E16ECAD52}"/>
            </a:ext>
          </a:extLst>
        </xdr:cNvPr>
        <xdr:cNvCxnSpPr/>
      </xdr:nvCxnSpPr>
      <xdr:spPr>
        <a:xfrm>
          <a:off x="4546600" y="1331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297" name="【公営住宅】&#10;有形固定資産減価償却率平均値テキスト">
          <a:extLst>
            <a:ext uri="{FF2B5EF4-FFF2-40B4-BE49-F238E27FC236}">
              <a16:creationId xmlns:a16="http://schemas.microsoft.com/office/drawing/2014/main" id="{CFDD64A8-B326-43B8-AACD-175613DD9104}"/>
            </a:ext>
          </a:extLst>
        </xdr:cNvPr>
        <xdr:cNvSpPr txBox="1"/>
      </xdr:nvSpPr>
      <xdr:spPr>
        <a:xfrm>
          <a:off x="4673600" y="1397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a:extLst>
            <a:ext uri="{FF2B5EF4-FFF2-40B4-BE49-F238E27FC236}">
              <a16:creationId xmlns:a16="http://schemas.microsoft.com/office/drawing/2014/main" id="{9392079A-54F2-415F-A040-D54E68BED719}"/>
            </a:ext>
          </a:extLst>
        </xdr:cNvPr>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99" name="フローチャート: 判断 298">
          <a:extLst>
            <a:ext uri="{FF2B5EF4-FFF2-40B4-BE49-F238E27FC236}">
              <a16:creationId xmlns:a16="http://schemas.microsoft.com/office/drawing/2014/main" id="{6F29AD2B-7AB8-4AAD-BBA7-A80587A64BD6}"/>
            </a:ext>
          </a:extLst>
        </xdr:cNvPr>
        <xdr:cNvSpPr/>
      </xdr:nvSpPr>
      <xdr:spPr>
        <a:xfrm>
          <a:off x="3746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300" name="フローチャート: 判断 299">
          <a:extLst>
            <a:ext uri="{FF2B5EF4-FFF2-40B4-BE49-F238E27FC236}">
              <a16:creationId xmlns:a16="http://schemas.microsoft.com/office/drawing/2014/main" id="{2A5C87BF-2B64-4196-B599-CC5180097520}"/>
            </a:ext>
          </a:extLst>
        </xdr:cNvPr>
        <xdr:cNvSpPr/>
      </xdr:nvSpPr>
      <xdr:spPr>
        <a:xfrm>
          <a:off x="2857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01" name="フローチャート: 判断 300">
          <a:extLst>
            <a:ext uri="{FF2B5EF4-FFF2-40B4-BE49-F238E27FC236}">
              <a16:creationId xmlns:a16="http://schemas.microsoft.com/office/drawing/2014/main" id="{A5C52D84-4AFB-4A41-8304-6D1DE5D531F7}"/>
            </a:ext>
          </a:extLst>
        </xdr:cNvPr>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302" name="フローチャート: 判断 301">
          <a:extLst>
            <a:ext uri="{FF2B5EF4-FFF2-40B4-BE49-F238E27FC236}">
              <a16:creationId xmlns:a16="http://schemas.microsoft.com/office/drawing/2014/main" id="{7497096A-238E-42B3-9F57-BF6C1DCD7E76}"/>
            </a:ext>
          </a:extLst>
        </xdr:cNvPr>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C4027316-21F0-4CCD-80A6-18D6E2D7C70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B24BE069-1E83-4AE9-882B-DCC21031F8C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86DF13DA-0087-495B-895B-D93D0E5BCA5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6BF23849-FDA4-48DC-9934-06A782EF025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E3BBE964-46B9-4680-BBE8-220C2C75821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19686</xdr:rowOff>
    </xdr:from>
    <xdr:to>
      <xdr:col>24</xdr:col>
      <xdr:colOff>114300</xdr:colOff>
      <xdr:row>83</xdr:row>
      <xdr:rowOff>121286</xdr:rowOff>
    </xdr:to>
    <xdr:sp macro="" textlink="">
      <xdr:nvSpPr>
        <xdr:cNvPr id="308" name="楕円 307">
          <a:extLst>
            <a:ext uri="{FF2B5EF4-FFF2-40B4-BE49-F238E27FC236}">
              <a16:creationId xmlns:a16="http://schemas.microsoft.com/office/drawing/2014/main" id="{7B8D7FCE-2A06-4D85-9890-6D304FEDC1F6}"/>
            </a:ext>
          </a:extLst>
        </xdr:cNvPr>
        <xdr:cNvSpPr/>
      </xdr:nvSpPr>
      <xdr:spPr>
        <a:xfrm>
          <a:off x="45847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169563</xdr:rowOff>
    </xdr:from>
    <xdr:ext cx="405111" cy="259045"/>
    <xdr:sp macro="" textlink="">
      <xdr:nvSpPr>
        <xdr:cNvPr id="309" name="【公営住宅】&#10;有形固定資産減価償却率該当値テキスト">
          <a:extLst>
            <a:ext uri="{FF2B5EF4-FFF2-40B4-BE49-F238E27FC236}">
              <a16:creationId xmlns:a16="http://schemas.microsoft.com/office/drawing/2014/main" id="{A5CF8E0D-2E0F-437F-BEAB-5AACB448CFBF}"/>
            </a:ext>
          </a:extLst>
        </xdr:cNvPr>
        <xdr:cNvSpPr txBox="1"/>
      </xdr:nvSpPr>
      <xdr:spPr>
        <a:xfrm>
          <a:off x="4673600"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156845</xdr:rowOff>
    </xdr:from>
    <xdr:to>
      <xdr:col>20</xdr:col>
      <xdr:colOff>38100</xdr:colOff>
      <xdr:row>83</xdr:row>
      <xdr:rowOff>86995</xdr:rowOff>
    </xdr:to>
    <xdr:sp macro="" textlink="">
      <xdr:nvSpPr>
        <xdr:cNvPr id="310" name="楕円 309">
          <a:extLst>
            <a:ext uri="{FF2B5EF4-FFF2-40B4-BE49-F238E27FC236}">
              <a16:creationId xmlns:a16="http://schemas.microsoft.com/office/drawing/2014/main" id="{E2BA3EDB-3B8B-403F-94A9-96185EE3B28B}"/>
            </a:ext>
          </a:extLst>
        </xdr:cNvPr>
        <xdr:cNvSpPr/>
      </xdr:nvSpPr>
      <xdr:spPr>
        <a:xfrm>
          <a:off x="37465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36195</xdr:rowOff>
    </xdr:from>
    <xdr:to>
      <xdr:col>24</xdr:col>
      <xdr:colOff>63500</xdr:colOff>
      <xdr:row>83</xdr:row>
      <xdr:rowOff>70486</xdr:rowOff>
    </xdr:to>
    <xdr:cxnSp macro="">
      <xdr:nvCxnSpPr>
        <xdr:cNvPr id="311" name="直線コネクタ 310">
          <a:extLst>
            <a:ext uri="{FF2B5EF4-FFF2-40B4-BE49-F238E27FC236}">
              <a16:creationId xmlns:a16="http://schemas.microsoft.com/office/drawing/2014/main" id="{19878A68-2918-4852-A388-54DA0BE5DC92}"/>
            </a:ext>
          </a:extLst>
        </xdr:cNvPr>
        <xdr:cNvCxnSpPr/>
      </xdr:nvCxnSpPr>
      <xdr:spPr>
        <a:xfrm>
          <a:off x="3797300" y="1426654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124461</xdr:rowOff>
    </xdr:from>
    <xdr:to>
      <xdr:col>15</xdr:col>
      <xdr:colOff>101600</xdr:colOff>
      <xdr:row>83</xdr:row>
      <xdr:rowOff>54611</xdr:rowOff>
    </xdr:to>
    <xdr:sp macro="" textlink="">
      <xdr:nvSpPr>
        <xdr:cNvPr id="312" name="楕円 311">
          <a:extLst>
            <a:ext uri="{FF2B5EF4-FFF2-40B4-BE49-F238E27FC236}">
              <a16:creationId xmlns:a16="http://schemas.microsoft.com/office/drawing/2014/main" id="{78EF75C8-823C-4472-AD84-F83525C3BEF5}"/>
            </a:ext>
          </a:extLst>
        </xdr:cNvPr>
        <xdr:cNvSpPr/>
      </xdr:nvSpPr>
      <xdr:spPr>
        <a:xfrm>
          <a:off x="2857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3811</xdr:rowOff>
    </xdr:from>
    <xdr:to>
      <xdr:col>19</xdr:col>
      <xdr:colOff>177800</xdr:colOff>
      <xdr:row>83</xdr:row>
      <xdr:rowOff>36195</xdr:rowOff>
    </xdr:to>
    <xdr:cxnSp macro="">
      <xdr:nvCxnSpPr>
        <xdr:cNvPr id="313" name="直線コネクタ 312">
          <a:extLst>
            <a:ext uri="{FF2B5EF4-FFF2-40B4-BE49-F238E27FC236}">
              <a16:creationId xmlns:a16="http://schemas.microsoft.com/office/drawing/2014/main" id="{B4336897-B02A-42EF-BDBA-C0E2535E6461}"/>
            </a:ext>
          </a:extLst>
        </xdr:cNvPr>
        <xdr:cNvCxnSpPr/>
      </xdr:nvCxnSpPr>
      <xdr:spPr>
        <a:xfrm>
          <a:off x="2908300" y="1423416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88264</xdr:rowOff>
    </xdr:from>
    <xdr:to>
      <xdr:col>10</xdr:col>
      <xdr:colOff>165100</xdr:colOff>
      <xdr:row>83</xdr:row>
      <xdr:rowOff>18414</xdr:rowOff>
    </xdr:to>
    <xdr:sp macro="" textlink="">
      <xdr:nvSpPr>
        <xdr:cNvPr id="314" name="楕円 313">
          <a:extLst>
            <a:ext uri="{FF2B5EF4-FFF2-40B4-BE49-F238E27FC236}">
              <a16:creationId xmlns:a16="http://schemas.microsoft.com/office/drawing/2014/main" id="{4463C48B-B576-48C9-BC51-077EABBBCC58}"/>
            </a:ext>
          </a:extLst>
        </xdr:cNvPr>
        <xdr:cNvSpPr/>
      </xdr:nvSpPr>
      <xdr:spPr>
        <a:xfrm>
          <a:off x="1968500" y="1414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139064</xdr:rowOff>
    </xdr:from>
    <xdr:to>
      <xdr:col>15</xdr:col>
      <xdr:colOff>50800</xdr:colOff>
      <xdr:row>83</xdr:row>
      <xdr:rowOff>3811</xdr:rowOff>
    </xdr:to>
    <xdr:cxnSp macro="">
      <xdr:nvCxnSpPr>
        <xdr:cNvPr id="315" name="直線コネクタ 314">
          <a:extLst>
            <a:ext uri="{FF2B5EF4-FFF2-40B4-BE49-F238E27FC236}">
              <a16:creationId xmlns:a16="http://schemas.microsoft.com/office/drawing/2014/main" id="{5482A8C6-F19E-4268-81CC-CAF031708398}"/>
            </a:ext>
          </a:extLst>
        </xdr:cNvPr>
        <xdr:cNvCxnSpPr/>
      </xdr:nvCxnSpPr>
      <xdr:spPr>
        <a:xfrm>
          <a:off x="2019300" y="1419796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52070</xdr:rowOff>
    </xdr:from>
    <xdr:to>
      <xdr:col>6</xdr:col>
      <xdr:colOff>38100</xdr:colOff>
      <xdr:row>82</xdr:row>
      <xdr:rowOff>153670</xdr:rowOff>
    </xdr:to>
    <xdr:sp macro="" textlink="">
      <xdr:nvSpPr>
        <xdr:cNvPr id="316" name="楕円 315">
          <a:extLst>
            <a:ext uri="{FF2B5EF4-FFF2-40B4-BE49-F238E27FC236}">
              <a16:creationId xmlns:a16="http://schemas.microsoft.com/office/drawing/2014/main" id="{7714CB3C-A53F-4086-AB35-AC71A11E5DB4}"/>
            </a:ext>
          </a:extLst>
        </xdr:cNvPr>
        <xdr:cNvSpPr/>
      </xdr:nvSpPr>
      <xdr:spPr>
        <a:xfrm>
          <a:off x="1079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102870</xdr:rowOff>
    </xdr:from>
    <xdr:to>
      <xdr:col>10</xdr:col>
      <xdr:colOff>114300</xdr:colOff>
      <xdr:row>82</xdr:row>
      <xdr:rowOff>139064</xdr:rowOff>
    </xdr:to>
    <xdr:cxnSp macro="">
      <xdr:nvCxnSpPr>
        <xdr:cNvPr id="317" name="直線コネクタ 316">
          <a:extLst>
            <a:ext uri="{FF2B5EF4-FFF2-40B4-BE49-F238E27FC236}">
              <a16:creationId xmlns:a16="http://schemas.microsoft.com/office/drawing/2014/main" id="{67D4C46B-9D88-4374-B100-DD014E6604F3}"/>
            </a:ext>
          </a:extLst>
        </xdr:cNvPr>
        <xdr:cNvCxnSpPr/>
      </xdr:nvCxnSpPr>
      <xdr:spPr>
        <a:xfrm>
          <a:off x="1130300" y="1416177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147338</xdr:rowOff>
    </xdr:from>
    <xdr:ext cx="405111" cy="259045"/>
    <xdr:sp macro="" textlink="">
      <xdr:nvSpPr>
        <xdr:cNvPr id="318" name="n_1aveValue【公営住宅】&#10;有形固定資産減価償却率">
          <a:extLst>
            <a:ext uri="{FF2B5EF4-FFF2-40B4-BE49-F238E27FC236}">
              <a16:creationId xmlns:a16="http://schemas.microsoft.com/office/drawing/2014/main" id="{9FA2A87C-CC42-4688-A466-430C0D8A65FC}"/>
            </a:ext>
          </a:extLst>
        </xdr:cNvPr>
        <xdr:cNvSpPr txBox="1"/>
      </xdr:nvSpPr>
      <xdr:spPr>
        <a:xfrm>
          <a:off x="35820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10177</xdr:rowOff>
    </xdr:from>
    <xdr:ext cx="405111" cy="259045"/>
    <xdr:sp macro="" textlink="">
      <xdr:nvSpPr>
        <xdr:cNvPr id="319" name="n_2aveValue【公営住宅】&#10;有形固定資産減価償却率">
          <a:extLst>
            <a:ext uri="{FF2B5EF4-FFF2-40B4-BE49-F238E27FC236}">
              <a16:creationId xmlns:a16="http://schemas.microsoft.com/office/drawing/2014/main" id="{47E1FD9C-2326-425D-968B-32D5EA99FBD5}"/>
            </a:ext>
          </a:extLst>
        </xdr:cNvPr>
        <xdr:cNvSpPr txBox="1"/>
      </xdr:nvSpPr>
      <xdr:spPr>
        <a:xfrm>
          <a:off x="2705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20" name="n_3aveValue【公営住宅】&#10;有形固定資産減価償却率">
          <a:extLst>
            <a:ext uri="{FF2B5EF4-FFF2-40B4-BE49-F238E27FC236}">
              <a16:creationId xmlns:a16="http://schemas.microsoft.com/office/drawing/2014/main" id="{53E412DD-1039-45CE-A691-A3A8364A07B5}"/>
            </a:ext>
          </a:extLst>
        </xdr:cNvPr>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21" name="n_4aveValue【公営住宅】&#10;有形固定資産減価償却率">
          <a:extLst>
            <a:ext uri="{FF2B5EF4-FFF2-40B4-BE49-F238E27FC236}">
              <a16:creationId xmlns:a16="http://schemas.microsoft.com/office/drawing/2014/main" id="{1D015D60-F2E3-45F9-8FC9-653E93EC5C3A}"/>
            </a:ext>
          </a:extLst>
        </xdr:cNvPr>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78122</xdr:rowOff>
    </xdr:from>
    <xdr:ext cx="405111" cy="259045"/>
    <xdr:sp macro="" textlink="">
      <xdr:nvSpPr>
        <xdr:cNvPr id="322" name="n_1mainValue【公営住宅】&#10;有形固定資産減価償却率">
          <a:extLst>
            <a:ext uri="{FF2B5EF4-FFF2-40B4-BE49-F238E27FC236}">
              <a16:creationId xmlns:a16="http://schemas.microsoft.com/office/drawing/2014/main" id="{61A8BA17-659A-4DAF-92B5-48777BC77E24}"/>
            </a:ext>
          </a:extLst>
        </xdr:cNvPr>
        <xdr:cNvSpPr txBox="1"/>
      </xdr:nvSpPr>
      <xdr:spPr>
        <a:xfrm>
          <a:off x="3582044"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45738</xdr:rowOff>
    </xdr:from>
    <xdr:ext cx="405111" cy="259045"/>
    <xdr:sp macro="" textlink="">
      <xdr:nvSpPr>
        <xdr:cNvPr id="323" name="n_2mainValue【公営住宅】&#10;有形固定資産減価償却率">
          <a:extLst>
            <a:ext uri="{FF2B5EF4-FFF2-40B4-BE49-F238E27FC236}">
              <a16:creationId xmlns:a16="http://schemas.microsoft.com/office/drawing/2014/main" id="{C30BAF30-FA23-4683-A0C4-DCDEBC00FC9F}"/>
            </a:ext>
          </a:extLst>
        </xdr:cNvPr>
        <xdr:cNvSpPr txBox="1"/>
      </xdr:nvSpPr>
      <xdr:spPr>
        <a:xfrm>
          <a:off x="2705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9541</xdr:rowOff>
    </xdr:from>
    <xdr:ext cx="405111" cy="259045"/>
    <xdr:sp macro="" textlink="">
      <xdr:nvSpPr>
        <xdr:cNvPr id="324" name="n_3mainValue【公営住宅】&#10;有形固定資産減価償却率">
          <a:extLst>
            <a:ext uri="{FF2B5EF4-FFF2-40B4-BE49-F238E27FC236}">
              <a16:creationId xmlns:a16="http://schemas.microsoft.com/office/drawing/2014/main" id="{6BD75564-96AE-422F-A9C0-CA4F0E59A790}"/>
            </a:ext>
          </a:extLst>
        </xdr:cNvPr>
        <xdr:cNvSpPr txBox="1"/>
      </xdr:nvSpPr>
      <xdr:spPr>
        <a:xfrm>
          <a:off x="1816744" y="1423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144797</xdr:rowOff>
    </xdr:from>
    <xdr:ext cx="405111" cy="259045"/>
    <xdr:sp macro="" textlink="">
      <xdr:nvSpPr>
        <xdr:cNvPr id="325" name="n_4mainValue【公営住宅】&#10;有形固定資産減価償却率">
          <a:extLst>
            <a:ext uri="{FF2B5EF4-FFF2-40B4-BE49-F238E27FC236}">
              <a16:creationId xmlns:a16="http://schemas.microsoft.com/office/drawing/2014/main" id="{D1C97E19-D9FC-4B96-A336-0EF4B82EBC38}"/>
            </a:ext>
          </a:extLst>
        </xdr:cNvPr>
        <xdr:cNvSpPr txBox="1"/>
      </xdr:nvSpPr>
      <xdr:spPr>
        <a:xfrm>
          <a:off x="9277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AC4EF90F-3F4D-4169-A823-D0DA27AF437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6756C537-92DF-405A-9304-5FA5DAC90B8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E569A669-7877-404F-B51D-8F71D87B9B1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89F589F4-F453-4BBC-93D6-5FE51ADA6A9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4946109E-581D-487B-9883-930CF82C99D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68482A18-C350-4725-81B3-3210B0E282E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909B4E0C-F89F-4E50-91F3-20F859EE186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4BA8648A-B6F0-4BA5-A1DB-0590781A963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078E30E0-FA8E-4FFC-AB4A-FECF7C8C16D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FFF23E22-4A31-4E04-9468-93489CF7F16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a:extLst>
            <a:ext uri="{FF2B5EF4-FFF2-40B4-BE49-F238E27FC236}">
              <a16:creationId xmlns:a16="http://schemas.microsoft.com/office/drawing/2014/main" id="{CCDD17A2-5BCA-4A8F-8B05-FA4A3B3B4CC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a:extLst>
            <a:ext uri="{FF2B5EF4-FFF2-40B4-BE49-F238E27FC236}">
              <a16:creationId xmlns:a16="http://schemas.microsoft.com/office/drawing/2014/main" id="{A0A553CF-7D91-4166-BB8B-D43BF93FEA1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a:extLst>
            <a:ext uri="{FF2B5EF4-FFF2-40B4-BE49-F238E27FC236}">
              <a16:creationId xmlns:a16="http://schemas.microsoft.com/office/drawing/2014/main" id="{4E140C79-9030-4F65-94D2-72825EDA874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a:extLst>
            <a:ext uri="{FF2B5EF4-FFF2-40B4-BE49-F238E27FC236}">
              <a16:creationId xmlns:a16="http://schemas.microsoft.com/office/drawing/2014/main" id="{23853FAB-B492-45FD-BF8D-0C4299488FE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a:extLst>
            <a:ext uri="{FF2B5EF4-FFF2-40B4-BE49-F238E27FC236}">
              <a16:creationId xmlns:a16="http://schemas.microsoft.com/office/drawing/2014/main" id="{9D78B35F-EFD4-4BCA-944D-8CDD470DDB4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a:extLst>
            <a:ext uri="{FF2B5EF4-FFF2-40B4-BE49-F238E27FC236}">
              <a16:creationId xmlns:a16="http://schemas.microsoft.com/office/drawing/2014/main" id="{15F0B7CB-8D9C-459E-A6EA-BC78D7ED1BC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a:extLst>
            <a:ext uri="{FF2B5EF4-FFF2-40B4-BE49-F238E27FC236}">
              <a16:creationId xmlns:a16="http://schemas.microsoft.com/office/drawing/2014/main" id="{50FF9522-9C88-4BF5-9C36-8BCD7608DD9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a:extLst>
            <a:ext uri="{FF2B5EF4-FFF2-40B4-BE49-F238E27FC236}">
              <a16:creationId xmlns:a16="http://schemas.microsoft.com/office/drawing/2014/main" id="{D63B5C2C-4157-400C-BBB5-86A4502EE838}"/>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a:extLst>
            <a:ext uri="{FF2B5EF4-FFF2-40B4-BE49-F238E27FC236}">
              <a16:creationId xmlns:a16="http://schemas.microsoft.com/office/drawing/2014/main" id="{5009186E-60BF-4C2D-AB50-5A2CBD9C558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a:extLst>
            <a:ext uri="{FF2B5EF4-FFF2-40B4-BE49-F238E27FC236}">
              <a16:creationId xmlns:a16="http://schemas.microsoft.com/office/drawing/2014/main" id="{03D08080-56AC-450D-8640-5C197BD224FC}"/>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E35DB48A-F9B7-420D-86AB-456D31060DA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26921FDD-3269-4261-99AA-AC5351400C9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4B44D194-52B6-4195-A13A-4956A77F653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49" name="直線コネクタ 348">
          <a:extLst>
            <a:ext uri="{FF2B5EF4-FFF2-40B4-BE49-F238E27FC236}">
              <a16:creationId xmlns:a16="http://schemas.microsoft.com/office/drawing/2014/main" id="{619EBB4B-FB7F-4FC8-9538-F14C67B042D0}"/>
            </a:ext>
          </a:extLst>
        </xdr:cNvPr>
        <xdr:cNvCxnSpPr/>
      </xdr:nvCxnSpPr>
      <xdr:spPr>
        <a:xfrm flipV="1">
          <a:off x="10476865" y="13333095"/>
          <a:ext cx="0" cy="1493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50" name="【公営住宅】&#10;一人当たり面積最小値テキスト">
          <a:extLst>
            <a:ext uri="{FF2B5EF4-FFF2-40B4-BE49-F238E27FC236}">
              <a16:creationId xmlns:a16="http://schemas.microsoft.com/office/drawing/2014/main" id="{0357A9F3-C018-43C6-A273-3EC80EBEF0F6}"/>
            </a:ext>
          </a:extLst>
        </xdr:cNvPr>
        <xdr:cNvSpPr txBox="1"/>
      </xdr:nvSpPr>
      <xdr:spPr>
        <a:xfrm>
          <a:off x="10515600" y="1483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51" name="直線コネクタ 350">
          <a:extLst>
            <a:ext uri="{FF2B5EF4-FFF2-40B4-BE49-F238E27FC236}">
              <a16:creationId xmlns:a16="http://schemas.microsoft.com/office/drawing/2014/main" id="{13F3D116-CA5C-4F79-AA04-DA0F1145EC54}"/>
            </a:ext>
          </a:extLst>
        </xdr:cNvPr>
        <xdr:cNvCxnSpPr/>
      </xdr:nvCxnSpPr>
      <xdr:spPr>
        <a:xfrm>
          <a:off x="103886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52" name="【公営住宅】&#10;一人当たり面積最大値テキスト">
          <a:extLst>
            <a:ext uri="{FF2B5EF4-FFF2-40B4-BE49-F238E27FC236}">
              <a16:creationId xmlns:a16="http://schemas.microsoft.com/office/drawing/2014/main" id="{FFFA0ACD-CA10-4D0D-B033-15E73354B4E6}"/>
            </a:ext>
          </a:extLst>
        </xdr:cNvPr>
        <xdr:cNvSpPr txBox="1"/>
      </xdr:nvSpPr>
      <xdr:spPr>
        <a:xfrm>
          <a:off x="10515600"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53" name="直線コネクタ 352">
          <a:extLst>
            <a:ext uri="{FF2B5EF4-FFF2-40B4-BE49-F238E27FC236}">
              <a16:creationId xmlns:a16="http://schemas.microsoft.com/office/drawing/2014/main" id="{6A446EA4-568E-4C88-840E-BE3F12565FD6}"/>
            </a:ext>
          </a:extLst>
        </xdr:cNvPr>
        <xdr:cNvCxnSpPr/>
      </xdr:nvCxnSpPr>
      <xdr:spPr>
        <a:xfrm>
          <a:off x="10388600" y="1333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81170</xdr:rowOff>
    </xdr:from>
    <xdr:ext cx="469744" cy="259045"/>
    <xdr:sp macro="" textlink="">
      <xdr:nvSpPr>
        <xdr:cNvPr id="354" name="【公営住宅】&#10;一人当たり面積平均値テキスト">
          <a:extLst>
            <a:ext uri="{FF2B5EF4-FFF2-40B4-BE49-F238E27FC236}">
              <a16:creationId xmlns:a16="http://schemas.microsoft.com/office/drawing/2014/main" id="{884DD03A-7809-449A-BF9D-EC67C955A4AE}"/>
            </a:ext>
          </a:extLst>
        </xdr:cNvPr>
        <xdr:cNvSpPr txBox="1"/>
      </xdr:nvSpPr>
      <xdr:spPr>
        <a:xfrm>
          <a:off x="10515600" y="14482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55" name="フローチャート: 判断 354">
          <a:extLst>
            <a:ext uri="{FF2B5EF4-FFF2-40B4-BE49-F238E27FC236}">
              <a16:creationId xmlns:a16="http://schemas.microsoft.com/office/drawing/2014/main" id="{54AC48BC-BCF1-4D91-9BFA-BDA29153E0EC}"/>
            </a:ext>
          </a:extLst>
        </xdr:cNvPr>
        <xdr:cNvSpPr/>
      </xdr:nvSpPr>
      <xdr:spPr>
        <a:xfrm>
          <a:off x="10426700" y="145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113792</xdr:rowOff>
    </xdr:from>
    <xdr:to>
      <xdr:col>50</xdr:col>
      <xdr:colOff>165100</xdr:colOff>
      <xdr:row>85</xdr:row>
      <xdr:rowOff>43942</xdr:rowOff>
    </xdr:to>
    <xdr:sp macro="" textlink="">
      <xdr:nvSpPr>
        <xdr:cNvPr id="356" name="フローチャート: 判断 355">
          <a:extLst>
            <a:ext uri="{FF2B5EF4-FFF2-40B4-BE49-F238E27FC236}">
              <a16:creationId xmlns:a16="http://schemas.microsoft.com/office/drawing/2014/main" id="{CAD41712-C001-49B0-BC9C-DEEBD8F28826}"/>
            </a:ext>
          </a:extLst>
        </xdr:cNvPr>
        <xdr:cNvSpPr/>
      </xdr:nvSpPr>
      <xdr:spPr>
        <a:xfrm>
          <a:off x="95885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119507</xdr:rowOff>
    </xdr:from>
    <xdr:to>
      <xdr:col>46</xdr:col>
      <xdr:colOff>38100</xdr:colOff>
      <xdr:row>85</xdr:row>
      <xdr:rowOff>49657</xdr:rowOff>
    </xdr:to>
    <xdr:sp macro="" textlink="">
      <xdr:nvSpPr>
        <xdr:cNvPr id="357" name="フローチャート: 判断 356">
          <a:extLst>
            <a:ext uri="{FF2B5EF4-FFF2-40B4-BE49-F238E27FC236}">
              <a16:creationId xmlns:a16="http://schemas.microsoft.com/office/drawing/2014/main" id="{DE636FC7-4498-49F9-AEEF-F11344EEF0B6}"/>
            </a:ext>
          </a:extLst>
        </xdr:cNvPr>
        <xdr:cNvSpPr/>
      </xdr:nvSpPr>
      <xdr:spPr>
        <a:xfrm>
          <a:off x="8699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121413</xdr:rowOff>
    </xdr:from>
    <xdr:to>
      <xdr:col>41</xdr:col>
      <xdr:colOff>101600</xdr:colOff>
      <xdr:row>85</xdr:row>
      <xdr:rowOff>51563</xdr:rowOff>
    </xdr:to>
    <xdr:sp macro="" textlink="">
      <xdr:nvSpPr>
        <xdr:cNvPr id="358" name="フローチャート: 判断 357">
          <a:extLst>
            <a:ext uri="{FF2B5EF4-FFF2-40B4-BE49-F238E27FC236}">
              <a16:creationId xmlns:a16="http://schemas.microsoft.com/office/drawing/2014/main" id="{CB1A16EB-9320-446A-B075-49E2C9A886F0}"/>
            </a:ext>
          </a:extLst>
        </xdr:cNvPr>
        <xdr:cNvSpPr/>
      </xdr:nvSpPr>
      <xdr:spPr>
        <a:xfrm>
          <a:off x="7810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130938</xdr:rowOff>
    </xdr:from>
    <xdr:to>
      <xdr:col>36</xdr:col>
      <xdr:colOff>165100</xdr:colOff>
      <xdr:row>85</xdr:row>
      <xdr:rowOff>61088</xdr:rowOff>
    </xdr:to>
    <xdr:sp macro="" textlink="">
      <xdr:nvSpPr>
        <xdr:cNvPr id="359" name="フローチャート: 判断 358">
          <a:extLst>
            <a:ext uri="{FF2B5EF4-FFF2-40B4-BE49-F238E27FC236}">
              <a16:creationId xmlns:a16="http://schemas.microsoft.com/office/drawing/2014/main" id="{08A9ECBA-6AAB-4DEC-A3FB-135FB00DF27F}"/>
            </a:ext>
          </a:extLst>
        </xdr:cNvPr>
        <xdr:cNvSpPr/>
      </xdr:nvSpPr>
      <xdr:spPr>
        <a:xfrm>
          <a:off x="6921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EF6EF268-E608-4402-B0DF-F412E75E922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70DE7B7C-EFD7-476D-80A6-20F36A53AA4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6352CB21-0BFD-4EB4-B70F-5B872B6EA7B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258DF510-F04B-4F94-90F0-FE907EABBBD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FA56B9D6-3796-45C9-BCE8-E116023A063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146938</xdr:rowOff>
    </xdr:from>
    <xdr:to>
      <xdr:col>55</xdr:col>
      <xdr:colOff>50800</xdr:colOff>
      <xdr:row>83</xdr:row>
      <xdr:rowOff>77088</xdr:rowOff>
    </xdr:to>
    <xdr:sp macro="" textlink="">
      <xdr:nvSpPr>
        <xdr:cNvPr id="365" name="楕円 364">
          <a:extLst>
            <a:ext uri="{FF2B5EF4-FFF2-40B4-BE49-F238E27FC236}">
              <a16:creationId xmlns:a16="http://schemas.microsoft.com/office/drawing/2014/main" id="{8E903408-675F-439C-80C6-6522F7BBB37F}"/>
            </a:ext>
          </a:extLst>
        </xdr:cNvPr>
        <xdr:cNvSpPr/>
      </xdr:nvSpPr>
      <xdr:spPr>
        <a:xfrm>
          <a:off x="10426700" y="142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169815</xdr:rowOff>
    </xdr:from>
    <xdr:ext cx="469744" cy="259045"/>
    <xdr:sp macro="" textlink="">
      <xdr:nvSpPr>
        <xdr:cNvPr id="366" name="【公営住宅】&#10;一人当たり面積該当値テキスト">
          <a:extLst>
            <a:ext uri="{FF2B5EF4-FFF2-40B4-BE49-F238E27FC236}">
              <a16:creationId xmlns:a16="http://schemas.microsoft.com/office/drawing/2014/main" id="{9C85E1AB-B313-4C6E-BCD4-4F7005423683}"/>
            </a:ext>
          </a:extLst>
        </xdr:cNvPr>
        <xdr:cNvSpPr txBox="1"/>
      </xdr:nvSpPr>
      <xdr:spPr>
        <a:xfrm>
          <a:off x="10515600" y="1405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151892</xdr:rowOff>
    </xdr:from>
    <xdr:to>
      <xdr:col>50</xdr:col>
      <xdr:colOff>165100</xdr:colOff>
      <xdr:row>83</xdr:row>
      <xdr:rowOff>82042</xdr:rowOff>
    </xdr:to>
    <xdr:sp macro="" textlink="">
      <xdr:nvSpPr>
        <xdr:cNvPr id="367" name="楕円 366">
          <a:extLst>
            <a:ext uri="{FF2B5EF4-FFF2-40B4-BE49-F238E27FC236}">
              <a16:creationId xmlns:a16="http://schemas.microsoft.com/office/drawing/2014/main" id="{EF346ED2-61DC-4295-9A2E-7CA939BD3BEF}"/>
            </a:ext>
          </a:extLst>
        </xdr:cNvPr>
        <xdr:cNvSpPr/>
      </xdr:nvSpPr>
      <xdr:spPr>
        <a:xfrm>
          <a:off x="9588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26288</xdr:rowOff>
    </xdr:from>
    <xdr:to>
      <xdr:col>55</xdr:col>
      <xdr:colOff>0</xdr:colOff>
      <xdr:row>83</xdr:row>
      <xdr:rowOff>31242</xdr:rowOff>
    </xdr:to>
    <xdr:cxnSp macro="">
      <xdr:nvCxnSpPr>
        <xdr:cNvPr id="368" name="直線コネクタ 367">
          <a:extLst>
            <a:ext uri="{FF2B5EF4-FFF2-40B4-BE49-F238E27FC236}">
              <a16:creationId xmlns:a16="http://schemas.microsoft.com/office/drawing/2014/main" id="{8FBAA569-E5B4-42C6-901E-D7BAC68129D1}"/>
            </a:ext>
          </a:extLst>
        </xdr:cNvPr>
        <xdr:cNvCxnSpPr/>
      </xdr:nvCxnSpPr>
      <xdr:spPr>
        <a:xfrm flipV="1">
          <a:off x="9639300" y="14256638"/>
          <a:ext cx="8382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153415</xdr:rowOff>
    </xdr:from>
    <xdr:to>
      <xdr:col>46</xdr:col>
      <xdr:colOff>38100</xdr:colOff>
      <xdr:row>83</xdr:row>
      <xdr:rowOff>83565</xdr:rowOff>
    </xdr:to>
    <xdr:sp macro="" textlink="">
      <xdr:nvSpPr>
        <xdr:cNvPr id="369" name="楕円 368">
          <a:extLst>
            <a:ext uri="{FF2B5EF4-FFF2-40B4-BE49-F238E27FC236}">
              <a16:creationId xmlns:a16="http://schemas.microsoft.com/office/drawing/2014/main" id="{48362381-0C4B-4B8B-A6D8-361484307C4A}"/>
            </a:ext>
          </a:extLst>
        </xdr:cNvPr>
        <xdr:cNvSpPr/>
      </xdr:nvSpPr>
      <xdr:spPr>
        <a:xfrm>
          <a:off x="8699500" y="1421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31242</xdr:rowOff>
    </xdr:from>
    <xdr:to>
      <xdr:col>50</xdr:col>
      <xdr:colOff>114300</xdr:colOff>
      <xdr:row>83</xdr:row>
      <xdr:rowOff>32765</xdr:rowOff>
    </xdr:to>
    <xdr:cxnSp macro="">
      <xdr:nvCxnSpPr>
        <xdr:cNvPr id="370" name="直線コネクタ 369">
          <a:extLst>
            <a:ext uri="{FF2B5EF4-FFF2-40B4-BE49-F238E27FC236}">
              <a16:creationId xmlns:a16="http://schemas.microsoft.com/office/drawing/2014/main" id="{7A34B79C-0B5C-410D-8F93-3872ED5DD3DB}"/>
            </a:ext>
          </a:extLst>
        </xdr:cNvPr>
        <xdr:cNvCxnSpPr/>
      </xdr:nvCxnSpPr>
      <xdr:spPr>
        <a:xfrm flipV="1">
          <a:off x="8750300" y="14261592"/>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158750</xdr:rowOff>
    </xdr:from>
    <xdr:to>
      <xdr:col>41</xdr:col>
      <xdr:colOff>101600</xdr:colOff>
      <xdr:row>83</xdr:row>
      <xdr:rowOff>88900</xdr:rowOff>
    </xdr:to>
    <xdr:sp macro="" textlink="">
      <xdr:nvSpPr>
        <xdr:cNvPr id="371" name="楕円 370">
          <a:extLst>
            <a:ext uri="{FF2B5EF4-FFF2-40B4-BE49-F238E27FC236}">
              <a16:creationId xmlns:a16="http://schemas.microsoft.com/office/drawing/2014/main" id="{4ED6C004-AC3D-425A-B6C3-C8FEF8762042}"/>
            </a:ext>
          </a:extLst>
        </xdr:cNvPr>
        <xdr:cNvSpPr/>
      </xdr:nvSpPr>
      <xdr:spPr>
        <a:xfrm>
          <a:off x="7810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32765</xdr:rowOff>
    </xdr:from>
    <xdr:to>
      <xdr:col>45</xdr:col>
      <xdr:colOff>177800</xdr:colOff>
      <xdr:row>83</xdr:row>
      <xdr:rowOff>38100</xdr:rowOff>
    </xdr:to>
    <xdr:cxnSp macro="">
      <xdr:nvCxnSpPr>
        <xdr:cNvPr id="372" name="直線コネクタ 371">
          <a:extLst>
            <a:ext uri="{FF2B5EF4-FFF2-40B4-BE49-F238E27FC236}">
              <a16:creationId xmlns:a16="http://schemas.microsoft.com/office/drawing/2014/main" id="{A2D705D2-38A6-4495-9D68-228EDF96B7B1}"/>
            </a:ext>
          </a:extLst>
        </xdr:cNvPr>
        <xdr:cNvCxnSpPr/>
      </xdr:nvCxnSpPr>
      <xdr:spPr>
        <a:xfrm flipV="1">
          <a:off x="7861300" y="14263115"/>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164085</xdr:rowOff>
    </xdr:from>
    <xdr:to>
      <xdr:col>36</xdr:col>
      <xdr:colOff>165100</xdr:colOff>
      <xdr:row>83</xdr:row>
      <xdr:rowOff>94235</xdr:rowOff>
    </xdr:to>
    <xdr:sp macro="" textlink="">
      <xdr:nvSpPr>
        <xdr:cNvPr id="373" name="楕円 372">
          <a:extLst>
            <a:ext uri="{FF2B5EF4-FFF2-40B4-BE49-F238E27FC236}">
              <a16:creationId xmlns:a16="http://schemas.microsoft.com/office/drawing/2014/main" id="{2E881461-3389-407C-A70D-6BE91CCA38F9}"/>
            </a:ext>
          </a:extLst>
        </xdr:cNvPr>
        <xdr:cNvSpPr/>
      </xdr:nvSpPr>
      <xdr:spPr>
        <a:xfrm>
          <a:off x="6921500" y="1422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38100</xdr:rowOff>
    </xdr:from>
    <xdr:to>
      <xdr:col>41</xdr:col>
      <xdr:colOff>50800</xdr:colOff>
      <xdr:row>83</xdr:row>
      <xdr:rowOff>43435</xdr:rowOff>
    </xdr:to>
    <xdr:cxnSp macro="">
      <xdr:nvCxnSpPr>
        <xdr:cNvPr id="374" name="直線コネクタ 373">
          <a:extLst>
            <a:ext uri="{FF2B5EF4-FFF2-40B4-BE49-F238E27FC236}">
              <a16:creationId xmlns:a16="http://schemas.microsoft.com/office/drawing/2014/main" id="{9E5A57A5-52EF-4994-82F6-E51D43638406}"/>
            </a:ext>
          </a:extLst>
        </xdr:cNvPr>
        <xdr:cNvCxnSpPr/>
      </xdr:nvCxnSpPr>
      <xdr:spPr>
        <a:xfrm flipV="1">
          <a:off x="6972300" y="14268450"/>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35069</xdr:rowOff>
    </xdr:from>
    <xdr:ext cx="469744" cy="259045"/>
    <xdr:sp macro="" textlink="">
      <xdr:nvSpPr>
        <xdr:cNvPr id="375" name="n_1aveValue【公営住宅】&#10;一人当たり面積">
          <a:extLst>
            <a:ext uri="{FF2B5EF4-FFF2-40B4-BE49-F238E27FC236}">
              <a16:creationId xmlns:a16="http://schemas.microsoft.com/office/drawing/2014/main" id="{157EA618-4E20-42A9-B479-10E6DCE86997}"/>
            </a:ext>
          </a:extLst>
        </xdr:cNvPr>
        <xdr:cNvSpPr txBox="1"/>
      </xdr:nvSpPr>
      <xdr:spPr>
        <a:xfrm>
          <a:off x="9391727" y="1460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40784</xdr:rowOff>
    </xdr:from>
    <xdr:ext cx="469744" cy="259045"/>
    <xdr:sp macro="" textlink="">
      <xdr:nvSpPr>
        <xdr:cNvPr id="376" name="n_2aveValue【公営住宅】&#10;一人当たり面積">
          <a:extLst>
            <a:ext uri="{FF2B5EF4-FFF2-40B4-BE49-F238E27FC236}">
              <a16:creationId xmlns:a16="http://schemas.microsoft.com/office/drawing/2014/main" id="{FC1547E8-1F8C-4CD3-BB14-8850BB6393CA}"/>
            </a:ext>
          </a:extLst>
        </xdr:cNvPr>
        <xdr:cNvSpPr txBox="1"/>
      </xdr:nvSpPr>
      <xdr:spPr>
        <a:xfrm>
          <a:off x="8515427" y="1461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42690</xdr:rowOff>
    </xdr:from>
    <xdr:ext cx="469744" cy="259045"/>
    <xdr:sp macro="" textlink="">
      <xdr:nvSpPr>
        <xdr:cNvPr id="377" name="n_3aveValue【公営住宅】&#10;一人当たり面積">
          <a:extLst>
            <a:ext uri="{FF2B5EF4-FFF2-40B4-BE49-F238E27FC236}">
              <a16:creationId xmlns:a16="http://schemas.microsoft.com/office/drawing/2014/main" id="{2686AA55-EEB8-42CC-A61E-872B7AD2976F}"/>
            </a:ext>
          </a:extLst>
        </xdr:cNvPr>
        <xdr:cNvSpPr txBox="1"/>
      </xdr:nvSpPr>
      <xdr:spPr>
        <a:xfrm>
          <a:off x="76264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52215</xdr:rowOff>
    </xdr:from>
    <xdr:ext cx="469744" cy="259045"/>
    <xdr:sp macro="" textlink="">
      <xdr:nvSpPr>
        <xdr:cNvPr id="378" name="n_4aveValue【公営住宅】&#10;一人当たり面積">
          <a:extLst>
            <a:ext uri="{FF2B5EF4-FFF2-40B4-BE49-F238E27FC236}">
              <a16:creationId xmlns:a16="http://schemas.microsoft.com/office/drawing/2014/main" id="{F7AED276-CC59-41B6-831D-9A82CD803B9B}"/>
            </a:ext>
          </a:extLst>
        </xdr:cNvPr>
        <xdr:cNvSpPr txBox="1"/>
      </xdr:nvSpPr>
      <xdr:spPr>
        <a:xfrm>
          <a:off x="6737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98569</xdr:rowOff>
    </xdr:from>
    <xdr:ext cx="469744" cy="259045"/>
    <xdr:sp macro="" textlink="">
      <xdr:nvSpPr>
        <xdr:cNvPr id="379" name="n_1mainValue【公営住宅】&#10;一人当たり面積">
          <a:extLst>
            <a:ext uri="{FF2B5EF4-FFF2-40B4-BE49-F238E27FC236}">
              <a16:creationId xmlns:a16="http://schemas.microsoft.com/office/drawing/2014/main" id="{6127362A-AA26-4E44-B6C3-2E3E89A47B31}"/>
            </a:ext>
          </a:extLst>
        </xdr:cNvPr>
        <xdr:cNvSpPr txBox="1"/>
      </xdr:nvSpPr>
      <xdr:spPr>
        <a:xfrm>
          <a:off x="93917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100092</xdr:rowOff>
    </xdr:from>
    <xdr:ext cx="469744" cy="259045"/>
    <xdr:sp macro="" textlink="">
      <xdr:nvSpPr>
        <xdr:cNvPr id="380" name="n_2mainValue【公営住宅】&#10;一人当たり面積">
          <a:extLst>
            <a:ext uri="{FF2B5EF4-FFF2-40B4-BE49-F238E27FC236}">
              <a16:creationId xmlns:a16="http://schemas.microsoft.com/office/drawing/2014/main" id="{5289374F-C4F0-406C-874C-963862E4E7DE}"/>
            </a:ext>
          </a:extLst>
        </xdr:cNvPr>
        <xdr:cNvSpPr txBox="1"/>
      </xdr:nvSpPr>
      <xdr:spPr>
        <a:xfrm>
          <a:off x="8515427" y="1398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105427</xdr:rowOff>
    </xdr:from>
    <xdr:ext cx="469744" cy="259045"/>
    <xdr:sp macro="" textlink="">
      <xdr:nvSpPr>
        <xdr:cNvPr id="381" name="n_3mainValue【公営住宅】&#10;一人当たり面積">
          <a:extLst>
            <a:ext uri="{FF2B5EF4-FFF2-40B4-BE49-F238E27FC236}">
              <a16:creationId xmlns:a16="http://schemas.microsoft.com/office/drawing/2014/main" id="{3DB76E36-5CDC-46D8-AC12-58AAFF11734B}"/>
            </a:ext>
          </a:extLst>
        </xdr:cNvPr>
        <xdr:cNvSpPr txBox="1"/>
      </xdr:nvSpPr>
      <xdr:spPr>
        <a:xfrm>
          <a:off x="7626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110762</xdr:rowOff>
    </xdr:from>
    <xdr:ext cx="469744" cy="259045"/>
    <xdr:sp macro="" textlink="">
      <xdr:nvSpPr>
        <xdr:cNvPr id="382" name="n_4mainValue【公営住宅】&#10;一人当たり面積">
          <a:extLst>
            <a:ext uri="{FF2B5EF4-FFF2-40B4-BE49-F238E27FC236}">
              <a16:creationId xmlns:a16="http://schemas.microsoft.com/office/drawing/2014/main" id="{D87D1024-2A86-4FDB-BD1A-889C0BA7AE1E}"/>
            </a:ext>
          </a:extLst>
        </xdr:cNvPr>
        <xdr:cNvSpPr txBox="1"/>
      </xdr:nvSpPr>
      <xdr:spPr>
        <a:xfrm>
          <a:off x="6737427" y="13998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511FF9BF-A1E5-48F8-BE1F-F7695F5D640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73B5BBAF-4BEA-4767-9BDB-718AB3A0140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518E1877-AAB7-4B49-9272-EAA4089DC48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D5388B4B-464B-4333-85A8-934D10DFA19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E77C78DE-4471-41F3-BF66-B7EC66865FE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5AD8B60B-2556-4C8F-9F14-98E46CD514D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62313058-425D-4674-86E0-2D8D8C01463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7149636C-E663-40AC-A07D-DE8387BB382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id="{89F1DE8D-C0A5-4293-BC40-9F8FDBDD5B2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a:extLst>
            <a:ext uri="{FF2B5EF4-FFF2-40B4-BE49-F238E27FC236}">
              <a16:creationId xmlns:a16="http://schemas.microsoft.com/office/drawing/2014/main" id="{D16865D9-7284-45E3-9E14-243B581991E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a:extLst>
            <a:ext uri="{FF2B5EF4-FFF2-40B4-BE49-F238E27FC236}">
              <a16:creationId xmlns:a16="http://schemas.microsoft.com/office/drawing/2014/main" id="{AD4A3901-379A-4B77-9CB6-91FC6801239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a:extLst>
            <a:ext uri="{FF2B5EF4-FFF2-40B4-BE49-F238E27FC236}">
              <a16:creationId xmlns:a16="http://schemas.microsoft.com/office/drawing/2014/main" id="{E54B43FC-4FB8-46D3-BFA2-AA57E2A68B3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a:extLst>
            <a:ext uri="{FF2B5EF4-FFF2-40B4-BE49-F238E27FC236}">
              <a16:creationId xmlns:a16="http://schemas.microsoft.com/office/drawing/2014/main" id="{82D3576E-44FD-429B-A332-E24B1D76254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a:extLst>
            <a:ext uri="{FF2B5EF4-FFF2-40B4-BE49-F238E27FC236}">
              <a16:creationId xmlns:a16="http://schemas.microsoft.com/office/drawing/2014/main" id="{775A6451-6CCF-40A3-AD71-04A14CA8E9E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a:extLst>
            <a:ext uri="{FF2B5EF4-FFF2-40B4-BE49-F238E27FC236}">
              <a16:creationId xmlns:a16="http://schemas.microsoft.com/office/drawing/2014/main" id="{514C8485-469B-41A1-BE54-6BB879D64DD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a:extLst>
            <a:ext uri="{FF2B5EF4-FFF2-40B4-BE49-F238E27FC236}">
              <a16:creationId xmlns:a16="http://schemas.microsoft.com/office/drawing/2014/main" id="{51449ECC-8433-4864-A5BD-E93D8451B83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55B4A6C9-5747-44EF-920D-9A7D24A380C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9101E73B-F5BF-4539-9D71-24F7D4B3533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4C46F34F-8392-4902-A9F4-3DECA379B2E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42066263-EBFE-4720-BA01-5FC9D3852CC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D3B431CA-F8F7-409A-851A-91631AB4EDC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867E2098-15CF-4FA8-B262-9BE14B0800B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9B2F8CD1-7025-4A05-9823-5E54283CEC9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06DB887B-EA54-429C-85E1-B7DC03D5172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a:extLst>
            <a:ext uri="{FF2B5EF4-FFF2-40B4-BE49-F238E27FC236}">
              <a16:creationId xmlns:a16="http://schemas.microsoft.com/office/drawing/2014/main" id="{BB76DCC8-C3A3-4904-A0EF-770F759C4EF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id="{93384134-3192-4F12-A4CD-E77F8E290E3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a:extLst>
            <a:ext uri="{FF2B5EF4-FFF2-40B4-BE49-F238E27FC236}">
              <a16:creationId xmlns:a16="http://schemas.microsoft.com/office/drawing/2014/main" id="{0B0FA929-9007-4FE9-8D72-0C23C85E72E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a:extLst>
            <a:ext uri="{FF2B5EF4-FFF2-40B4-BE49-F238E27FC236}">
              <a16:creationId xmlns:a16="http://schemas.microsoft.com/office/drawing/2014/main" id="{D742D260-FDFA-49B6-BB0B-DD1722873E0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a:extLst>
            <a:ext uri="{FF2B5EF4-FFF2-40B4-BE49-F238E27FC236}">
              <a16:creationId xmlns:a16="http://schemas.microsoft.com/office/drawing/2014/main" id="{5A074142-99E0-47AC-9EDE-052AD66558FE}"/>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a:extLst>
            <a:ext uri="{FF2B5EF4-FFF2-40B4-BE49-F238E27FC236}">
              <a16:creationId xmlns:a16="http://schemas.microsoft.com/office/drawing/2014/main" id="{5DC81BE7-DCDB-4ADF-A5CA-135B5E2E28C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a:extLst>
            <a:ext uri="{FF2B5EF4-FFF2-40B4-BE49-F238E27FC236}">
              <a16:creationId xmlns:a16="http://schemas.microsoft.com/office/drawing/2014/main" id="{83E6CCBA-770D-48FA-80FD-26BBAF47285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a:extLst>
            <a:ext uri="{FF2B5EF4-FFF2-40B4-BE49-F238E27FC236}">
              <a16:creationId xmlns:a16="http://schemas.microsoft.com/office/drawing/2014/main" id="{2448D325-D91B-4D22-8F50-C81D615DA91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a:extLst>
            <a:ext uri="{FF2B5EF4-FFF2-40B4-BE49-F238E27FC236}">
              <a16:creationId xmlns:a16="http://schemas.microsoft.com/office/drawing/2014/main" id="{C040467C-B161-4C50-86F5-8C7D9F15C18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a:extLst>
            <a:ext uri="{FF2B5EF4-FFF2-40B4-BE49-F238E27FC236}">
              <a16:creationId xmlns:a16="http://schemas.microsoft.com/office/drawing/2014/main" id="{3A0B15EB-0DBA-41C8-A4B3-089BE749017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a:extLst>
            <a:ext uri="{FF2B5EF4-FFF2-40B4-BE49-F238E27FC236}">
              <a16:creationId xmlns:a16="http://schemas.microsoft.com/office/drawing/2014/main" id="{5639B158-881D-4168-A283-42D40E82E85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a:extLst>
            <a:ext uri="{FF2B5EF4-FFF2-40B4-BE49-F238E27FC236}">
              <a16:creationId xmlns:a16="http://schemas.microsoft.com/office/drawing/2014/main" id="{206C096A-824A-41E6-96A8-CBBBD652E7D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a:extLst>
            <a:ext uri="{FF2B5EF4-FFF2-40B4-BE49-F238E27FC236}">
              <a16:creationId xmlns:a16="http://schemas.microsoft.com/office/drawing/2014/main" id="{F6D01DBF-D72F-4C8C-A7BC-812C9E53088E}"/>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315B5806-6E3A-4369-B466-C336A4E97F6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a:extLst>
            <a:ext uri="{FF2B5EF4-FFF2-40B4-BE49-F238E27FC236}">
              <a16:creationId xmlns:a16="http://schemas.microsoft.com/office/drawing/2014/main" id="{A6290608-1917-4919-AC59-C4249F049BEA}"/>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a:extLst>
            <a:ext uri="{FF2B5EF4-FFF2-40B4-BE49-F238E27FC236}">
              <a16:creationId xmlns:a16="http://schemas.microsoft.com/office/drawing/2014/main" id="{07FF5119-D30D-43CE-BA4F-D4E2AF1EBE9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423" name="直線コネクタ 422">
          <a:extLst>
            <a:ext uri="{FF2B5EF4-FFF2-40B4-BE49-F238E27FC236}">
              <a16:creationId xmlns:a16="http://schemas.microsoft.com/office/drawing/2014/main" id="{BB8435D9-DC61-4DAD-8A7C-C287BE1C2A64}"/>
            </a:ext>
          </a:extLst>
        </xdr:cNvPr>
        <xdr:cNvCxnSpPr/>
      </xdr:nvCxnSpPr>
      <xdr:spPr>
        <a:xfrm flipV="1">
          <a:off x="16318864" y="56959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認定こども園・幼稚園・保育所】&#10;有形固定資産減価償却率最小値テキスト">
          <a:extLst>
            <a:ext uri="{FF2B5EF4-FFF2-40B4-BE49-F238E27FC236}">
              <a16:creationId xmlns:a16="http://schemas.microsoft.com/office/drawing/2014/main" id="{419245C9-DC77-4358-9687-911DEE099F95}"/>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a:extLst>
            <a:ext uri="{FF2B5EF4-FFF2-40B4-BE49-F238E27FC236}">
              <a16:creationId xmlns:a16="http://schemas.microsoft.com/office/drawing/2014/main" id="{22198558-1A6A-49CD-8A4F-302DB21D185D}"/>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426" name="【認定こども園・幼稚園・保育所】&#10;有形固定資産減価償却率最大値テキスト">
          <a:extLst>
            <a:ext uri="{FF2B5EF4-FFF2-40B4-BE49-F238E27FC236}">
              <a16:creationId xmlns:a16="http://schemas.microsoft.com/office/drawing/2014/main" id="{4F99E9D2-3457-4A73-A393-34DC181F4A72}"/>
            </a:ext>
          </a:extLst>
        </xdr:cNvPr>
        <xdr:cNvSpPr txBox="1"/>
      </xdr:nvSpPr>
      <xdr:spPr>
        <a:xfrm>
          <a:off x="16357600"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427" name="直線コネクタ 426">
          <a:extLst>
            <a:ext uri="{FF2B5EF4-FFF2-40B4-BE49-F238E27FC236}">
              <a16:creationId xmlns:a16="http://schemas.microsoft.com/office/drawing/2014/main" id="{E30DCF87-CB83-49C4-9C50-F34B4EC6DDA0}"/>
            </a:ext>
          </a:extLst>
        </xdr:cNvPr>
        <xdr:cNvCxnSpPr/>
      </xdr:nvCxnSpPr>
      <xdr:spPr>
        <a:xfrm>
          <a:off x="16230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95267</xdr:rowOff>
    </xdr:from>
    <xdr:ext cx="405111" cy="259045"/>
    <xdr:sp macro="" textlink="">
      <xdr:nvSpPr>
        <xdr:cNvPr id="428" name="【認定こども園・幼稚園・保育所】&#10;有形固定資産減価償却率平均値テキスト">
          <a:extLst>
            <a:ext uri="{FF2B5EF4-FFF2-40B4-BE49-F238E27FC236}">
              <a16:creationId xmlns:a16="http://schemas.microsoft.com/office/drawing/2014/main" id="{F9323CC0-557B-4092-ABC6-1818AFF6D8EB}"/>
            </a:ext>
          </a:extLst>
        </xdr:cNvPr>
        <xdr:cNvSpPr txBox="1"/>
      </xdr:nvSpPr>
      <xdr:spPr>
        <a:xfrm>
          <a:off x="163576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29" name="フローチャート: 判断 428">
          <a:extLst>
            <a:ext uri="{FF2B5EF4-FFF2-40B4-BE49-F238E27FC236}">
              <a16:creationId xmlns:a16="http://schemas.microsoft.com/office/drawing/2014/main" id="{C46257B2-4C25-4E9A-AB9C-3CFD8B18162D}"/>
            </a:ext>
          </a:extLst>
        </xdr:cNvPr>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30" name="フローチャート: 判断 429">
          <a:extLst>
            <a:ext uri="{FF2B5EF4-FFF2-40B4-BE49-F238E27FC236}">
              <a16:creationId xmlns:a16="http://schemas.microsoft.com/office/drawing/2014/main" id="{113BC4E7-0FF5-4DE6-8504-A08A11DE103C}"/>
            </a:ext>
          </a:extLst>
        </xdr:cNvPr>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103505</xdr:rowOff>
    </xdr:from>
    <xdr:to>
      <xdr:col>76</xdr:col>
      <xdr:colOff>165100</xdr:colOff>
      <xdr:row>37</xdr:row>
      <xdr:rowOff>33655</xdr:rowOff>
    </xdr:to>
    <xdr:sp macro="" textlink="">
      <xdr:nvSpPr>
        <xdr:cNvPr id="431" name="フローチャート: 判断 430">
          <a:extLst>
            <a:ext uri="{FF2B5EF4-FFF2-40B4-BE49-F238E27FC236}">
              <a16:creationId xmlns:a16="http://schemas.microsoft.com/office/drawing/2014/main" id="{209F3B0E-639E-43C9-928A-2F3557C4F9F2}"/>
            </a:ext>
          </a:extLst>
        </xdr:cNvPr>
        <xdr:cNvSpPr/>
      </xdr:nvSpPr>
      <xdr:spPr>
        <a:xfrm>
          <a:off x="14541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32" name="フローチャート: 判断 431">
          <a:extLst>
            <a:ext uri="{FF2B5EF4-FFF2-40B4-BE49-F238E27FC236}">
              <a16:creationId xmlns:a16="http://schemas.microsoft.com/office/drawing/2014/main" id="{0B655909-ED8E-4F09-8929-035C099D9C01}"/>
            </a:ext>
          </a:extLst>
        </xdr:cNvPr>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4445</xdr:rowOff>
    </xdr:from>
    <xdr:to>
      <xdr:col>67</xdr:col>
      <xdr:colOff>101600</xdr:colOff>
      <xdr:row>37</xdr:row>
      <xdr:rowOff>106045</xdr:rowOff>
    </xdr:to>
    <xdr:sp macro="" textlink="">
      <xdr:nvSpPr>
        <xdr:cNvPr id="433" name="フローチャート: 判断 432">
          <a:extLst>
            <a:ext uri="{FF2B5EF4-FFF2-40B4-BE49-F238E27FC236}">
              <a16:creationId xmlns:a16="http://schemas.microsoft.com/office/drawing/2014/main" id="{2DB8B282-FD04-43B6-A7A3-28740EBE4C62}"/>
            </a:ext>
          </a:extLst>
        </xdr:cNvPr>
        <xdr:cNvSpPr/>
      </xdr:nvSpPr>
      <xdr:spPr>
        <a:xfrm>
          <a:off x="12763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CB0F1971-B889-4409-8BDF-353C7555B14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937ED192-E834-4C16-B3DD-DF07CBAD004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86377E24-1366-40EE-B91E-7EAD280D1A2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A11471D2-ACB7-43F8-9287-EB53590675A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DCEC6F41-E43F-41F7-8E9B-6DF28CDCB9D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158750</xdr:rowOff>
    </xdr:from>
    <xdr:to>
      <xdr:col>85</xdr:col>
      <xdr:colOff>177800</xdr:colOff>
      <xdr:row>33</xdr:row>
      <xdr:rowOff>88900</xdr:rowOff>
    </xdr:to>
    <xdr:sp macro="" textlink="">
      <xdr:nvSpPr>
        <xdr:cNvPr id="439" name="楕円 438">
          <a:extLst>
            <a:ext uri="{FF2B5EF4-FFF2-40B4-BE49-F238E27FC236}">
              <a16:creationId xmlns:a16="http://schemas.microsoft.com/office/drawing/2014/main" id="{1CC924AC-0716-436B-BEE7-7606758D275D}"/>
            </a:ext>
          </a:extLst>
        </xdr:cNvPr>
        <xdr:cNvSpPr/>
      </xdr:nvSpPr>
      <xdr:spPr>
        <a:xfrm>
          <a:off x="16268700" y="564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111777</xdr:rowOff>
    </xdr:from>
    <xdr:ext cx="405111" cy="259045"/>
    <xdr:sp macro="" textlink="">
      <xdr:nvSpPr>
        <xdr:cNvPr id="440" name="【認定こども園・幼稚園・保育所】&#10;有形固定資産減価償却率該当値テキスト">
          <a:extLst>
            <a:ext uri="{FF2B5EF4-FFF2-40B4-BE49-F238E27FC236}">
              <a16:creationId xmlns:a16="http://schemas.microsoft.com/office/drawing/2014/main" id="{AD2DD1AD-11B1-4C7E-8EC2-72A44C7C4463}"/>
            </a:ext>
          </a:extLst>
        </xdr:cNvPr>
        <xdr:cNvSpPr txBox="1"/>
      </xdr:nvSpPr>
      <xdr:spPr>
        <a:xfrm>
          <a:off x="16357600" y="5598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25400</xdr:rowOff>
    </xdr:from>
    <xdr:to>
      <xdr:col>81</xdr:col>
      <xdr:colOff>101600</xdr:colOff>
      <xdr:row>41</xdr:row>
      <xdr:rowOff>127000</xdr:rowOff>
    </xdr:to>
    <xdr:sp macro="" textlink="">
      <xdr:nvSpPr>
        <xdr:cNvPr id="441" name="楕円 440">
          <a:extLst>
            <a:ext uri="{FF2B5EF4-FFF2-40B4-BE49-F238E27FC236}">
              <a16:creationId xmlns:a16="http://schemas.microsoft.com/office/drawing/2014/main" id="{4F02C8E1-3FA7-4A05-B05A-848D0CB76C52}"/>
            </a:ext>
          </a:extLst>
        </xdr:cNvPr>
        <xdr:cNvSpPr/>
      </xdr:nvSpPr>
      <xdr:spPr>
        <a:xfrm>
          <a:off x="15430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38100</xdr:rowOff>
    </xdr:from>
    <xdr:to>
      <xdr:col>85</xdr:col>
      <xdr:colOff>127000</xdr:colOff>
      <xdr:row>41</xdr:row>
      <xdr:rowOff>76200</xdr:rowOff>
    </xdr:to>
    <xdr:cxnSp macro="">
      <xdr:nvCxnSpPr>
        <xdr:cNvPr id="442" name="直線コネクタ 441">
          <a:extLst>
            <a:ext uri="{FF2B5EF4-FFF2-40B4-BE49-F238E27FC236}">
              <a16:creationId xmlns:a16="http://schemas.microsoft.com/office/drawing/2014/main" id="{C6E2FBF7-5E11-4C26-954A-28D12DECA942}"/>
            </a:ext>
          </a:extLst>
        </xdr:cNvPr>
        <xdr:cNvCxnSpPr/>
      </xdr:nvCxnSpPr>
      <xdr:spPr>
        <a:xfrm flipV="1">
          <a:off x="15481300" y="5695950"/>
          <a:ext cx="838200" cy="140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25400</xdr:rowOff>
    </xdr:from>
    <xdr:to>
      <xdr:col>76</xdr:col>
      <xdr:colOff>165100</xdr:colOff>
      <xdr:row>41</xdr:row>
      <xdr:rowOff>127000</xdr:rowOff>
    </xdr:to>
    <xdr:sp macro="" textlink="">
      <xdr:nvSpPr>
        <xdr:cNvPr id="443" name="楕円 442">
          <a:extLst>
            <a:ext uri="{FF2B5EF4-FFF2-40B4-BE49-F238E27FC236}">
              <a16:creationId xmlns:a16="http://schemas.microsoft.com/office/drawing/2014/main" id="{C49A85A8-8ADD-4C43-AD94-C08678703364}"/>
            </a:ext>
          </a:extLst>
        </xdr:cNvPr>
        <xdr:cNvSpPr/>
      </xdr:nvSpPr>
      <xdr:spPr>
        <a:xfrm>
          <a:off x="14541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76200</xdr:rowOff>
    </xdr:from>
    <xdr:to>
      <xdr:col>81</xdr:col>
      <xdr:colOff>50800</xdr:colOff>
      <xdr:row>41</xdr:row>
      <xdr:rowOff>76200</xdr:rowOff>
    </xdr:to>
    <xdr:cxnSp macro="">
      <xdr:nvCxnSpPr>
        <xdr:cNvPr id="444" name="直線コネクタ 443">
          <a:extLst>
            <a:ext uri="{FF2B5EF4-FFF2-40B4-BE49-F238E27FC236}">
              <a16:creationId xmlns:a16="http://schemas.microsoft.com/office/drawing/2014/main" id="{742B35E1-2A3C-4D42-BFF4-DA18AB8D17DF}"/>
            </a:ext>
          </a:extLst>
        </xdr:cNvPr>
        <xdr:cNvCxnSpPr/>
      </xdr:nvCxnSpPr>
      <xdr:spPr>
        <a:xfrm>
          <a:off x="145923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12065</xdr:rowOff>
    </xdr:from>
    <xdr:to>
      <xdr:col>72</xdr:col>
      <xdr:colOff>38100</xdr:colOff>
      <xdr:row>41</xdr:row>
      <xdr:rowOff>113665</xdr:rowOff>
    </xdr:to>
    <xdr:sp macro="" textlink="">
      <xdr:nvSpPr>
        <xdr:cNvPr id="445" name="楕円 444">
          <a:extLst>
            <a:ext uri="{FF2B5EF4-FFF2-40B4-BE49-F238E27FC236}">
              <a16:creationId xmlns:a16="http://schemas.microsoft.com/office/drawing/2014/main" id="{731AB848-752D-45EC-864A-B3D2D0C9039B}"/>
            </a:ext>
          </a:extLst>
        </xdr:cNvPr>
        <xdr:cNvSpPr/>
      </xdr:nvSpPr>
      <xdr:spPr>
        <a:xfrm>
          <a:off x="13652500" y="704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62865</xdr:rowOff>
    </xdr:from>
    <xdr:to>
      <xdr:col>76</xdr:col>
      <xdr:colOff>114300</xdr:colOff>
      <xdr:row>41</xdr:row>
      <xdr:rowOff>76200</xdr:rowOff>
    </xdr:to>
    <xdr:cxnSp macro="">
      <xdr:nvCxnSpPr>
        <xdr:cNvPr id="446" name="直線コネクタ 445">
          <a:extLst>
            <a:ext uri="{FF2B5EF4-FFF2-40B4-BE49-F238E27FC236}">
              <a16:creationId xmlns:a16="http://schemas.microsoft.com/office/drawing/2014/main" id="{E27CC968-7704-425B-8336-E7DBC9AA815A}"/>
            </a:ext>
          </a:extLst>
        </xdr:cNvPr>
        <xdr:cNvCxnSpPr/>
      </xdr:nvCxnSpPr>
      <xdr:spPr>
        <a:xfrm>
          <a:off x="13703300" y="709231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21590</xdr:rowOff>
    </xdr:from>
    <xdr:to>
      <xdr:col>67</xdr:col>
      <xdr:colOff>101600</xdr:colOff>
      <xdr:row>41</xdr:row>
      <xdr:rowOff>123190</xdr:rowOff>
    </xdr:to>
    <xdr:sp macro="" textlink="">
      <xdr:nvSpPr>
        <xdr:cNvPr id="447" name="楕円 446">
          <a:extLst>
            <a:ext uri="{FF2B5EF4-FFF2-40B4-BE49-F238E27FC236}">
              <a16:creationId xmlns:a16="http://schemas.microsoft.com/office/drawing/2014/main" id="{C442DC04-C931-4A1F-B54B-F4C55C38E167}"/>
            </a:ext>
          </a:extLst>
        </xdr:cNvPr>
        <xdr:cNvSpPr/>
      </xdr:nvSpPr>
      <xdr:spPr>
        <a:xfrm>
          <a:off x="12763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62865</xdr:rowOff>
    </xdr:from>
    <xdr:to>
      <xdr:col>71</xdr:col>
      <xdr:colOff>177800</xdr:colOff>
      <xdr:row>41</xdr:row>
      <xdr:rowOff>72390</xdr:rowOff>
    </xdr:to>
    <xdr:cxnSp macro="">
      <xdr:nvCxnSpPr>
        <xdr:cNvPr id="448" name="直線コネクタ 447">
          <a:extLst>
            <a:ext uri="{FF2B5EF4-FFF2-40B4-BE49-F238E27FC236}">
              <a16:creationId xmlns:a16="http://schemas.microsoft.com/office/drawing/2014/main" id="{F2C6CC24-3062-4235-A1DF-EFD888B570EC}"/>
            </a:ext>
          </a:extLst>
        </xdr:cNvPr>
        <xdr:cNvCxnSpPr/>
      </xdr:nvCxnSpPr>
      <xdr:spPr>
        <a:xfrm flipV="1">
          <a:off x="12814300" y="709231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52087</xdr:rowOff>
    </xdr:from>
    <xdr:ext cx="405111" cy="259045"/>
    <xdr:sp macro="" textlink="">
      <xdr:nvSpPr>
        <xdr:cNvPr id="449" name="n_1aveValue【認定こども園・幼稚園・保育所】&#10;有形固定資産減価償却率">
          <a:extLst>
            <a:ext uri="{FF2B5EF4-FFF2-40B4-BE49-F238E27FC236}">
              <a16:creationId xmlns:a16="http://schemas.microsoft.com/office/drawing/2014/main" id="{306D9EA8-C85C-4F01-8745-ECDC263867F6}"/>
            </a:ext>
          </a:extLst>
        </xdr:cNvPr>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50182</xdr:rowOff>
    </xdr:from>
    <xdr:ext cx="405111" cy="259045"/>
    <xdr:sp macro="" textlink="">
      <xdr:nvSpPr>
        <xdr:cNvPr id="450" name="n_2aveValue【認定こども園・幼稚園・保育所】&#10;有形固定資産減価償却率">
          <a:extLst>
            <a:ext uri="{FF2B5EF4-FFF2-40B4-BE49-F238E27FC236}">
              <a16:creationId xmlns:a16="http://schemas.microsoft.com/office/drawing/2014/main" id="{FB74605B-FA92-4BEC-8952-4ED7389F40B9}"/>
            </a:ext>
          </a:extLst>
        </xdr:cNvPr>
        <xdr:cNvSpPr txBox="1"/>
      </xdr:nvSpPr>
      <xdr:spPr>
        <a:xfrm>
          <a:off x="14389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51" name="n_3aveValue【認定こども園・幼稚園・保育所】&#10;有形固定資産減価償却率">
          <a:extLst>
            <a:ext uri="{FF2B5EF4-FFF2-40B4-BE49-F238E27FC236}">
              <a16:creationId xmlns:a16="http://schemas.microsoft.com/office/drawing/2014/main" id="{BA252FDB-B604-40B9-AA13-C528A08B16EE}"/>
            </a:ext>
          </a:extLst>
        </xdr:cNvPr>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122572</xdr:rowOff>
    </xdr:from>
    <xdr:ext cx="405111" cy="259045"/>
    <xdr:sp macro="" textlink="">
      <xdr:nvSpPr>
        <xdr:cNvPr id="452" name="n_4aveValue【認定こども園・幼稚園・保育所】&#10;有形固定資産減価償却率">
          <a:extLst>
            <a:ext uri="{FF2B5EF4-FFF2-40B4-BE49-F238E27FC236}">
              <a16:creationId xmlns:a16="http://schemas.microsoft.com/office/drawing/2014/main" id="{E7E8101F-7D61-4712-BC76-8786D30DA992}"/>
            </a:ext>
          </a:extLst>
        </xdr:cNvPr>
        <xdr:cNvSpPr txBox="1"/>
      </xdr:nvSpPr>
      <xdr:spPr>
        <a:xfrm>
          <a:off x="12611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118127</xdr:rowOff>
    </xdr:from>
    <xdr:ext cx="405111" cy="259045"/>
    <xdr:sp macro="" textlink="">
      <xdr:nvSpPr>
        <xdr:cNvPr id="453" name="n_1mainValue【認定こども園・幼稚園・保育所】&#10;有形固定資産減価償却率">
          <a:extLst>
            <a:ext uri="{FF2B5EF4-FFF2-40B4-BE49-F238E27FC236}">
              <a16:creationId xmlns:a16="http://schemas.microsoft.com/office/drawing/2014/main" id="{2C266F0B-78E6-496D-A953-EB6D1F6B89C3}"/>
            </a:ext>
          </a:extLst>
        </xdr:cNvPr>
        <xdr:cNvSpPr txBox="1"/>
      </xdr:nvSpPr>
      <xdr:spPr>
        <a:xfrm>
          <a:off x="15266044" y="714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118127</xdr:rowOff>
    </xdr:from>
    <xdr:ext cx="405111" cy="259045"/>
    <xdr:sp macro="" textlink="">
      <xdr:nvSpPr>
        <xdr:cNvPr id="454" name="n_2mainValue【認定こども園・幼稚園・保育所】&#10;有形固定資産減価償却率">
          <a:extLst>
            <a:ext uri="{FF2B5EF4-FFF2-40B4-BE49-F238E27FC236}">
              <a16:creationId xmlns:a16="http://schemas.microsoft.com/office/drawing/2014/main" id="{6C262C98-B692-4787-8196-34D325D6E365}"/>
            </a:ext>
          </a:extLst>
        </xdr:cNvPr>
        <xdr:cNvSpPr txBox="1"/>
      </xdr:nvSpPr>
      <xdr:spPr>
        <a:xfrm>
          <a:off x="14389744" y="714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104792</xdr:rowOff>
    </xdr:from>
    <xdr:ext cx="405111" cy="259045"/>
    <xdr:sp macro="" textlink="">
      <xdr:nvSpPr>
        <xdr:cNvPr id="455" name="n_3mainValue【認定こども園・幼稚園・保育所】&#10;有形固定資産減価償却率">
          <a:extLst>
            <a:ext uri="{FF2B5EF4-FFF2-40B4-BE49-F238E27FC236}">
              <a16:creationId xmlns:a16="http://schemas.microsoft.com/office/drawing/2014/main" id="{1ADD22C6-A8D2-4C3B-8A3F-4F43623287F3}"/>
            </a:ext>
          </a:extLst>
        </xdr:cNvPr>
        <xdr:cNvSpPr txBox="1"/>
      </xdr:nvSpPr>
      <xdr:spPr>
        <a:xfrm>
          <a:off x="13500744"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114317</xdr:rowOff>
    </xdr:from>
    <xdr:ext cx="405111" cy="259045"/>
    <xdr:sp macro="" textlink="">
      <xdr:nvSpPr>
        <xdr:cNvPr id="456" name="n_4mainValue【認定こども園・幼稚園・保育所】&#10;有形固定資産減価償却率">
          <a:extLst>
            <a:ext uri="{FF2B5EF4-FFF2-40B4-BE49-F238E27FC236}">
              <a16:creationId xmlns:a16="http://schemas.microsoft.com/office/drawing/2014/main" id="{2EFA2138-52E7-4386-B64F-2ADCE5DEF013}"/>
            </a:ext>
          </a:extLst>
        </xdr:cNvPr>
        <xdr:cNvSpPr txBox="1"/>
      </xdr:nvSpPr>
      <xdr:spPr>
        <a:xfrm>
          <a:off x="12611744"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C1DB8744-479D-4121-8093-7853199DAD8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66CD8FBA-F0CB-47C0-9267-1DE92EBB338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B53C49C5-7DED-4245-A01C-3947B0DC27E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id="{A54962C4-F83A-46A3-B6A1-BE0F67B427F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id="{34B55017-A6DC-45C2-B95B-7C1E345068B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id="{5F753BB8-EA30-4230-AA71-6A948E1A2AB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id="{FB388883-970C-4CF6-AFB1-27E7EFD947F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29C655A5-53DC-4DDE-B984-E308C89C314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a:extLst>
            <a:ext uri="{FF2B5EF4-FFF2-40B4-BE49-F238E27FC236}">
              <a16:creationId xmlns:a16="http://schemas.microsoft.com/office/drawing/2014/main" id="{3268BE05-4E5D-49E8-82B7-E08697C474A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5AE74153-C61D-4913-9DBA-4432AAC3684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a:extLst>
            <a:ext uri="{FF2B5EF4-FFF2-40B4-BE49-F238E27FC236}">
              <a16:creationId xmlns:a16="http://schemas.microsoft.com/office/drawing/2014/main" id="{1F712082-6B17-4B16-9DF3-9FB1D93B0FE6}"/>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a:extLst>
            <a:ext uri="{FF2B5EF4-FFF2-40B4-BE49-F238E27FC236}">
              <a16:creationId xmlns:a16="http://schemas.microsoft.com/office/drawing/2014/main" id="{40076F25-C119-401A-A13F-160BED5047C9}"/>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a:extLst>
            <a:ext uri="{FF2B5EF4-FFF2-40B4-BE49-F238E27FC236}">
              <a16:creationId xmlns:a16="http://schemas.microsoft.com/office/drawing/2014/main" id="{9C048441-CCFA-46E2-8FA6-F2FAD7146F16}"/>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a:extLst>
            <a:ext uri="{FF2B5EF4-FFF2-40B4-BE49-F238E27FC236}">
              <a16:creationId xmlns:a16="http://schemas.microsoft.com/office/drawing/2014/main" id="{071C4ACD-C907-44B5-B645-663BD3D3C0E7}"/>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a:extLst>
            <a:ext uri="{FF2B5EF4-FFF2-40B4-BE49-F238E27FC236}">
              <a16:creationId xmlns:a16="http://schemas.microsoft.com/office/drawing/2014/main" id="{79DECA97-55AF-4A08-8A4B-1AD8A6AD331D}"/>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a:extLst>
            <a:ext uri="{FF2B5EF4-FFF2-40B4-BE49-F238E27FC236}">
              <a16:creationId xmlns:a16="http://schemas.microsoft.com/office/drawing/2014/main" id="{347E2411-C180-42F3-87E6-96BF1CFA5063}"/>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a:extLst>
            <a:ext uri="{FF2B5EF4-FFF2-40B4-BE49-F238E27FC236}">
              <a16:creationId xmlns:a16="http://schemas.microsoft.com/office/drawing/2014/main" id="{274E3B9B-E3FE-49F6-8AB4-6AA419A8C322}"/>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a:extLst>
            <a:ext uri="{FF2B5EF4-FFF2-40B4-BE49-F238E27FC236}">
              <a16:creationId xmlns:a16="http://schemas.microsoft.com/office/drawing/2014/main" id="{78CA95B1-34F1-48EE-9FFD-C8A139B01E65}"/>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a:extLst>
            <a:ext uri="{FF2B5EF4-FFF2-40B4-BE49-F238E27FC236}">
              <a16:creationId xmlns:a16="http://schemas.microsoft.com/office/drawing/2014/main" id="{6615F5C9-F329-46E5-853B-8439B7CC6D2C}"/>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a:extLst>
            <a:ext uri="{FF2B5EF4-FFF2-40B4-BE49-F238E27FC236}">
              <a16:creationId xmlns:a16="http://schemas.microsoft.com/office/drawing/2014/main" id="{75E1D5EE-5C98-4DB9-A92F-47D5D529A1B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a:extLst>
            <a:ext uri="{FF2B5EF4-FFF2-40B4-BE49-F238E27FC236}">
              <a16:creationId xmlns:a16="http://schemas.microsoft.com/office/drawing/2014/main" id="{6103277A-4EDA-417C-8881-A7595E674FA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a:extLst>
            <a:ext uri="{FF2B5EF4-FFF2-40B4-BE49-F238E27FC236}">
              <a16:creationId xmlns:a16="http://schemas.microsoft.com/office/drawing/2014/main" id="{FF4BCCDF-E703-4C93-8052-3ECAC6CF238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a:extLst>
            <a:ext uri="{FF2B5EF4-FFF2-40B4-BE49-F238E27FC236}">
              <a16:creationId xmlns:a16="http://schemas.microsoft.com/office/drawing/2014/main" id="{58F51D9B-D9CF-4917-B2E4-2F5F4BA68E3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480" name="直線コネクタ 479">
          <a:extLst>
            <a:ext uri="{FF2B5EF4-FFF2-40B4-BE49-F238E27FC236}">
              <a16:creationId xmlns:a16="http://schemas.microsoft.com/office/drawing/2014/main" id="{ABD10ED3-1F90-4198-BA69-95F27BC81518}"/>
            </a:ext>
          </a:extLst>
        </xdr:cNvPr>
        <xdr:cNvCxnSpPr/>
      </xdr:nvCxnSpPr>
      <xdr:spPr>
        <a:xfrm flipV="1">
          <a:off x="22160864" y="59740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481" name="【認定こども園・幼稚園・保育所】&#10;一人当たり面積最小値テキスト">
          <a:extLst>
            <a:ext uri="{FF2B5EF4-FFF2-40B4-BE49-F238E27FC236}">
              <a16:creationId xmlns:a16="http://schemas.microsoft.com/office/drawing/2014/main" id="{AAE2EB81-B2B7-4EF0-AA09-1FE6F366A8AA}"/>
            </a:ext>
          </a:extLst>
        </xdr:cNvPr>
        <xdr:cNvSpPr txBox="1"/>
      </xdr:nvSpPr>
      <xdr:spPr>
        <a:xfrm>
          <a:off x="22199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482" name="直線コネクタ 481">
          <a:extLst>
            <a:ext uri="{FF2B5EF4-FFF2-40B4-BE49-F238E27FC236}">
              <a16:creationId xmlns:a16="http://schemas.microsoft.com/office/drawing/2014/main" id="{B2E09DB4-4413-4F85-9CD2-BB743F0880C4}"/>
            </a:ext>
          </a:extLst>
        </xdr:cNvPr>
        <xdr:cNvCxnSpPr/>
      </xdr:nvCxnSpPr>
      <xdr:spPr>
        <a:xfrm>
          <a:off x="22072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483" name="【認定こども園・幼稚園・保育所】&#10;一人当たり面積最大値テキスト">
          <a:extLst>
            <a:ext uri="{FF2B5EF4-FFF2-40B4-BE49-F238E27FC236}">
              <a16:creationId xmlns:a16="http://schemas.microsoft.com/office/drawing/2014/main" id="{F50B23E6-7641-40FD-ABC2-FCA46A96CF26}"/>
            </a:ext>
          </a:extLst>
        </xdr:cNvPr>
        <xdr:cNvSpPr txBox="1"/>
      </xdr:nvSpPr>
      <xdr:spPr>
        <a:xfrm>
          <a:off x="22199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484" name="直線コネクタ 483">
          <a:extLst>
            <a:ext uri="{FF2B5EF4-FFF2-40B4-BE49-F238E27FC236}">
              <a16:creationId xmlns:a16="http://schemas.microsoft.com/office/drawing/2014/main" id="{A6CB62F6-9A3E-4954-9ED2-2E15A362FB1E}"/>
            </a:ext>
          </a:extLst>
        </xdr:cNvPr>
        <xdr:cNvCxnSpPr/>
      </xdr:nvCxnSpPr>
      <xdr:spPr>
        <a:xfrm>
          <a:off x="22072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143527</xdr:rowOff>
    </xdr:from>
    <xdr:ext cx="469744" cy="259045"/>
    <xdr:sp macro="" textlink="">
      <xdr:nvSpPr>
        <xdr:cNvPr id="485" name="【認定こども園・幼稚園・保育所】&#10;一人当たり面積平均値テキスト">
          <a:extLst>
            <a:ext uri="{FF2B5EF4-FFF2-40B4-BE49-F238E27FC236}">
              <a16:creationId xmlns:a16="http://schemas.microsoft.com/office/drawing/2014/main" id="{604C2480-4E17-4225-81BC-2C103016DEC9}"/>
            </a:ext>
          </a:extLst>
        </xdr:cNvPr>
        <xdr:cNvSpPr txBox="1"/>
      </xdr:nvSpPr>
      <xdr:spPr>
        <a:xfrm>
          <a:off x="22199600" y="665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86" name="フローチャート: 判断 485">
          <a:extLst>
            <a:ext uri="{FF2B5EF4-FFF2-40B4-BE49-F238E27FC236}">
              <a16:creationId xmlns:a16="http://schemas.microsoft.com/office/drawing/2014/main" id="{ADE53810-232B-4C43-B5C3-3F07192CB9BA}"/>
            </a:ext>
          </a:extLst>
        </xdr:cNvPr>
        <xdr:cNvSpPr/>
      </xdr:nvSpPr>
      <xdr:spPr>
        <a:xfrm>
          <a:off x="221107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487" name="フローチャート: 判断 486">
          <a:extLst>
            <a:ext uri="{FF2B5EF4-FFF2-40B4-BE49-F238E27FC236}">
              <a16:creationId xmlns:a16="http://schemas.microsoft.com/office/drawing/2014/main" id="{2C18F049-2D88-47EE-B956-2F0123F5803E}"/>
            </a:ext>
          </a:extLst>
        </xdr:cNvPr>
        <xdr:cNvSpPr/>
      </xdr:nvSpPr>
      <xdr:spPr>
        <a:xfrm>
          <a:off x="21272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154940</xdr:rowOff>
    </xdr:from>
    <xdr:to>
      <xdr:col>107</xdr:col>
      <xdr:colOff>101600</xdr:colOff>
      <xdr:row>40</xdr:row>
      <xdr:rowOff>85090</xdr:rowOff>
    </xdr:to>
    <xdr:sp macro="" textlink="">
      <xdr:nvSpPr>
        <xdr:cNvPr id="488" name="フローチャート: 判断 487">
          <a:extLst>
            <a:ext uri="{FF2B5EF4-FFF2-40B4-BE49-F238E27FC236}">
              <a16:creationId xmlns:a16="http://schemas.microsoft.com/office/drawing/2014/main" id="{ACB57031-699B-4440-A999-9316322FCDC5}"/>
            </a:ext>
          </a:extLst>
        </xdr:cNvPr>
        <xdr:cNvSpPr/>
      </xdr:nvSpPr>
      <xdr:spPr>
        <a:xfrm>
          <a:off x="20383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153035</xdr:rowOff>
    </xdr:from>
    <xdr:to>
      <xdr:col>102</xdr:col>
      <xdr:colOff>165100</xdr:colOff>
      <xdr:row>40</xdr:row>
      <xdr:rowOff>83185</xdr:rowOff>
    </xdr:to>
    <xdr:sp macro="" textlink="">
      <xdr:nvSpPr>
        <xdr:cNvPr id="489" name="フローチャート: 判断 488">
          <a:extLst>
            <a:ext uri="{FF2B5EF4-FFF2-40B4-BE49-F238E27FC236}">
              <a16:creationId xmlns:a16="http://schemas.microsoft.com/office/drawing/2014/main" id="{CEB62742-8BEA-4D31-B882-0D856E8D08E5}"/>
            </a:ext>
          </a:extLst>
        </xdr:cNvPr>
        <xdr:cNvSpPr/>
      </xdr:nvSpPr>
      <xdr:spPr>
        <a:xfrm>
          <a:off x="19494500" y="683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162560</xdr:rowOff>
    </xdr:from>
    <xdr:to>
      <xdr:col>98</xdr:col>
      <xdr:colOff>38100</xdr:colOff>
      <xdr:row>40</xdr:row>
      <xdr:rowOff>92710</xdr:rowOff>
    </xdr:to>
    <xdr:sp macro="" textlink="">
      <xdr:nvSpPr>
        <xdr:cNvPr id="490" name="フローチャート: 判断 489">
          <a:extLst>
            <a:ext uri="{FF2B5EF4-FFF2-40B4-BE49-F238E27FC236}">
              <a16:creationId xmlns:a16="http://schemas.microsoft.com/office/drawing/2014/main" id="{B4EC5218-2F05-41C6-8BDA-C3B4FAAD0F14}"/>
            </a:ext>
          </a:extLst>
        </xdr:cNvPr>
        <xdr:cNvSpPr/>
      </xdr:nvSpPr>
      <xdr:spPr>
        <a:xfrm>
          <a:off x="18605500" y="684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888A1979-171C-4CF4-A5C5-C5875A658DB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D886BA-C936-427B-8B3A-8AE7E2BC4D8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B55ABFCD-2B95-410E-9861-6E44EC18B2D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D53A0ADF-CD6C-488D-AAD3-A70E273C9F2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082CD1F0-9CA4-40DA-BEC9-3D878F22216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86360</xdr:rowOff>
    </xdr:from>
    <xdr:to>
      <xdr:col>116</xdr:col>
      <xdr:colOff>114300</xdr:colOff>
      <xdr:row>41</xdr:row>
      <xdr:rowOff>16510</xdr:rowOff>
    </xdr:to>
    <xdr:sp macro="" textlink="">
      <xdr:nvSpPr>
        <xdr:cNvPr id="496" name="楕円 495">
          <a:extLst>
            <a:ext uri="{FF2B5EF4-FFF2-40B4-BE49-F238E27FC236}">
              <a16:creationId xmlns:a16="http://schemas.microsoft.com/office/drawing/2014/main" id="{A4C04F91-A05B-41AC-B87D-B0D0F98A43EF}"/>
            </a:ext>
          </a:extLst>
        </xdr:cNvPr>
        <xdr:cNvSpPr/>
      </xdr:nvSpPr>
      <xdr:spPr>
        <a:xfrm>
          <a:off x="221107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64787</xdr:rowOff>
    </xdr:from>
    <xdr:ext cx="469744" cy="259045"/>
    <xdr:sp macro="" textlink="">
      <xdr:nvSpPr>
        <xdr:cNvPr id="497" name="【認定こども園・幼稚園・保育所】&#10;一人当たり面積該当値テキスト">
          <a:extLst>
            <a:ext uri="{FF2B5EF4-FFF2-40B4-BE49-F238E27FC236}">
              <a16:creationId xmlns:a16="http://schemas.microsoft.com/office/drawing/2014/main" id="{2B12572F-A704-4443-A826-92876FF49CF9}"/>
            </a:ext>
          </a:extLst>
        </xdr:cNvPr>
        <xdr:cNvSpPr txBox="1"/>
      </xdr:nvSpPr>
      <xdr:spPr>
        <a:xfrm>
          <a:off x="22199600" y="69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6350</xdr:rowOff>
    </xdr:from>
    <xdr:to>
      <xdr:col>112</xdr:col>
      <xdr:colOff>38100</xdr:colOff>
      <xdr:row>41</xdr:row>
      <xdr:rowOff>107950</xdr:rowOff>
    </xdr:to>
    <xdr:sp macro="" textlink="">
      <xdr:nvSpPr>
        <xdr:cNvPr id="498" name="楕円 497">
          <a:extLst>
            <a:ext uri="{FF2B5EF4-FFF2-40B4-BE49-F238E27FC236}">
              <a16:creationId xmlns:a16="http://schemas.microsoft.com/office/drawing/2014/main" id="{B66D32BD-B89A-4B66-831A-C532F7597576}"/>
            </a:ext>
          </a:extLst>
        </xdr:cNvPr>
        <xdr:cNvSpPr/>
      </xdr:nvSpPr>
      <xdr:spPr>
        <a:xfrm>
          <a:off x="21272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137160</xdr:rowOff>
    </xdr:from>
    <xdr:to>
      <xdr:col>116</xdr:col>
      <xdr:colOff>63500</xdr:colOff>
      <xdr:row>41</xdr:row>
      <xdr:rowOff>57150</xdr:rowOff>
    </xdr:to>
    <xdr:cxnSp macro="">
      <xdr:nvCxnSpPr>
        <xdr:cNvPr id="499" name="直線コネクタ 498">
          <a:extLst>
            <a:ext uri="{FF2B5EF4-FFF2-40B4-BE49-F238E27FC236}">
              <a16:creationId xmlns:a16="http://schemas.microsoft.com/office/drawing/2014/main" id="{56898351-E827-443E-A777-9F5A15E60F1A}"/>
            </a:ext>
          </a:extLst>
        </xdr:cNvPr>
        <xdr:cNvCxnSpPr/>
      </xdr:nvCxnSpPr>
      <xdr:spPr>
        <a:xfrm flipV="1">
          <a:off x="21323300" y="69951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135890</xdr:rowOff>
    </xdr:from>
    <xdr:to>
      <xdr:col>107</xdr:col>
      <xdr:colOff>101600</xdr:colOff>
      <xdr:row>41</xdr:row>
      <xdr:rowOff>66040</xdr:rowOff>
    </xdr:to>
    <xdr:sp macro="" textlink="">
      <xdr:nvSpPr>
        <xdr:cNvPr id="500" name="楕円 499">
          <a:extLst>
            <a:ext uri="{FF2B5EF4-FFF2-40B4-BE49-F238E27FC236}">
              <a16:creationId xmlns:a16="http://schemas.microsoft.com/office/drawing/2014/main" id="{5EDFDBC9-D025-4CCB-BB45-B2555ACB8ABC}"/>
            </a:ext>
          </a:extLst>
        </xdr:cNvPr>
        <xdr:cNvSpPr/>
      </xdr:nvSpPr>
      <xdr:spPr>
        <a:xfrm>
          <a:off x="20383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15240</xdr:rowOff>
    </xdr:from>
    <xdr:to>
      <xdr:col>111</xdr:col>
      <xdr:colOff>177800</xdr:colOff>
      <xdr:row>41</xdr:row>
      <xdr:rowOff>57150</xdr:rowOff>
    </xdr:to>
    <xdr:cxnSp macro="">
      <xdr:nvCxnSpPr>
        <xdr:cNvPr id="501" name="直線コネクタ 500">
          <a:extLst>
            <a:ext uri="{FF2B5EF4-FFF2-40B4-BE49-F238E27FC236}">
              <a16:creationId xmlns:a16="http://schemas.microsoft.com/office/drawing/2014/main" id="{B603A436-AC3B-400C-8206-11D008A2BCDE}"/>
            </a:ext>
          </a:extLst>
        </xdr:cNvPr>
        <xdr:cNvCxnSpPr/>
      </xdr:nvCxnSpPr>
      <xdr:spPr>
        <a:xfrm>
          <a:off x="20434300" y="70446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139700</xdr:rowOff>
    </xdr:from>
    <xdr:to>
      <xdr:col>102</xdr:col>
      <xdr:colOff>165100</xdr:colOff>
      <xdr:row>41</xdr:row>
      <xdr:rowOff>69850</xdr:rowOff>
    </xdr:to>
    <xdr:sp macro="" textlink="">
      <xdr:nvSpPr>
        <xdr:cNvPr id="502" name="楕円 501">
          <a:extLst>
            <a:ext uri="{FF2B5EF4-FFF2-40B4-BE49-F238E27FC236}">
              <a16:creationId xmlns:a16="http://schemas.microsoft.com/office/drawing/2014/main" id="{C128C76A-601D-476C-B982-1B4FCA980B94}"/>
            </a:ext>
          </a:extLst>
        </xdr:cNvPr>
        <xdr:cNvSpPr/>
      </xdr:nvSpPr>
      <xdr:spPr>
        <a:xfrm>
          <a:off x="19494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15240</xdr:rowOff>
    </xdr:from>
    <xdr:to>
      <xdr:col>107</xdr:col>
      <xdr:colOff>50800</xdr:colOff>
      <xdr:row>41</xdr:row>
      <xdr:rowOff>19050</xdr:rowOff>
    </xdr:to>
    <xdr:cxnSp macro="">
      <xdr:nvCxnSpPr>
        <xdr:cNvPr id="503" name="直線コネクタ 502">
          <a:extLst>
            <a:ext uri="{FF2B5EF4-FFF2-40B4-BE49-F238E27FC236}">
              <a16:creationId xmlns:a16="http://schemas.microsoft.com/office/drawing/2014/main" id="{436B95EC-F21E-4F07-A36A-9A5A2B969D21}"/>
            </a:ext>
          </a:extLst>
        </xdr:cNvPr>
        <xdr:cNvCxnSpPr/>
      </xdr:nvCxnSpPr>
      <xdr:spPr>
        <a:xfrm flipV="1">
          <a:off x="19545300" y="70446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141605</xdr:rowOff>
    </xdr:from>
    <xdr:to>
      <xdr:col>98</xdr:col>
      <xdr:colOff>38100</xdr:colOff>
      <xdr:row>41</xdr:row>
      <xdr:rowOff>71755</xdr:rowOff>
    </xdr:to>
    <xdr:sp macro="" textlink="">
      <xdr:nvSpPr>
        <xdr:cNvPr id="504" name="楕円 503">
          <a:extLst>
            <a:ext uri="{FF2B5EF4-FFF2-40B4-BE49-F238E27FC236}">
              <a16:creationId xmlns:a16="http://schemas.microsoft.com/office/drawing/2014/main" id="{BC63D039-F912-4BA4-B32C-14366B754610}"/>
            </a:ext>
          </a:extLst>
        </xdr:cNvPr>
        <xdr:cNvSpPr/>
      </xdr:nvSpPr>
      <xdr:spPr>
        <a:xfrm>
          <a:off x="18605500" y="69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19050</xdr:rowOff>
    </xdr:from>
    <xdr:to>
      <xdr:col>102</xdr:col>
      <xdr:colOff>114300</xdr:colOff>
      <xdr:row>41</xdr:row>
      <xdr:rowOff>20955</xdr:rowOff>
    </xdr:to>
    <xdr:cxnSp macro="">
      <xdr:nvCxnSpPr>
        <xdr:cNvPr id="505" name="直線コネクタ 504">
          <a:extLst>
            <a:ext uri="{FF2B5EF4-FFF2-40B4-BE49-F238E27FC236}">
              <a16:creationId xmlns:a16="http://schemas.microsoft.com/office/drawing/2014/main" id="{A9376A82-2192-4037-8440-79523F071536}"/>
            </a:ext>
          </a:extLst>
        </xdr:cNvPr>
        <xdr:cNvCxnSpPr/>
      </xdr:nvCxnSpPr>
      <xdr:spPr>
        <a:xfrm flipV="1">
          <a:off x="18656300" y="70485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82567</xdr:rowOff>
    </xdr:from>
    <xdr:ext cx="469744" cy="259045"/>
    <xdr:sp macro="" textlink="">
      <xdr:nvSpPr>
        <xdr:cNvPr id="506" name="n_1aveValue【認定こども園・幼稚園・保育所】&#10;一人当たり面積">
          <a:extLst>
            <a:ext uri="{FF2B5EF4-FFF2-40B4-BE49-F238E27FC236}">
              <a16:creationId xmlns:a16="http://schemas.microsoft.com/office/drawing/2014/main" id="{60970B07-098B-4708-890A-222DFB1FE783}"/>
            </a:ext>
          </a:extLst>
        </xdr:cNvPr>
        <xdr:cNvSpPr txBox="1"/>
      </xdr:nvSpPr>
      <xdr:spPr>
        <a:xfrm>
          <a:off x="210757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101617</xdr:rowOff>
    </xdr:from>
    <xdr:ext cx="469744" cy="259045"/>
    <xdr:sp macro="" textlink="">
      <xdr:nvSpPr>
        <xdr:cNvPr id="507" name="n_2aveValue【認定こども園・幼稚園・保育所】&#10;一人当たり面積">
          <a:extLst>
            <a:ext uri="{FF2B5EF4-FFF2-40B4-BE49-F238E27FC236}">
              <a16:creationId xmlns:a16="http://schemas.microsoft.com/office/drawing/2014/main" id="{DC3B3ACF-332D-4979-81B4-1D2E77453576}"/>
            </a:ext>
          </a:extLst>
        </xdr:cNvPr>
        <xdr:cNvSpPr txBox="1"/>
      </xdr:nvSpPr>
      <xdr:spPr>
        <a:xfrm>
          <a:off x="201994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99712</xdr:rowOff>
    </xdr:from>
    <xdr:ext cx="469744" cy="259045"/>
    <xdr:sp macro="" textlink="">
      <xdr:nvSpPr>
        <xdr:cNvPr id="508" name="n_3aveValue【認定こども園・幼稚園・保育所】&#10;一人当たり面積">
          <a:extLst>
            <a:ext uri="{FF2B5EF4-FFF2-40B4-BE49-F238E27FC236}">
              <a16:creationId xmlns:a16="http://schemas.microsoft.com/office/drawing/2014/main" id="{C141C3CE-2860-4B2D-B82C-0CB511BA882F}"/>
            </a:ext>
          </a:extLst>
        </xdr:cNvPr>
        <xdr:cNvSpPr txBox="1"/>
      </xdr:nvSpPr>
      <xdr:spPr>
        <a:xfrm>
          <a:off x="19310427"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109237</xdr:rowOff>
    </xdr:from>
    <xdr:ext cx="469744" cy="259045"/>
    <xdr:sp macro="" textlink="">
      <xdr:nvSpPr>
        <xdr:cNvPr id="509" name="n_4aveValue【認定こども園・幼稚園・保育所】&#10;一人当たり面積">
          <a:extLst>
            <a:ext uri="{FF2B5EF4-FFF2-40B4-BE49-F238E27FC236}">
              <a16:creationId xmlns:a16="http://schemas.microsoft.com/office/drawing/2014/main" id="{5122A6DE-6A69-43A4-891B-D46FF11469FC}"/>
            </a:ext>
          </a:extLst>
        </xdr:cNvPr>
        <xdr:cNvSpPr txBox="1"/>
      </xdr:nvSpPr>
      <xdr:spPr>
        <a:xfrm>
          <a:off x="18421427" y="66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99077</xdr:rowOff>
    </xdr:from>
    <xdr:ext cx="469744" cy="259045"/>
    <xdr:sp macro="" textlink="">
      <xdr:nvSpPr>
        <xdr:cNvPr id="510" name="n_1mainValue【認定こども園・幼稚園・保育所】&#10;一人当たり面積">
          <a:extLst>
            <a:ext uri="{FF2B5EF4-FFF2-40B4-BE49-F238E27FC236}">
              <a16:creationId xmlns:a16="http://schemas.microsoft.com/office/drawing/2014/main" id="{4CD067B2-1420-41A2-A6AA-5402D26D0FDE}"/>
            </a:ext>
          </a:extLst>
        </xdr:cNvPr>
        <xdr:cNvSpPr txBox="1"/>
      </xdr:nvSpPr>
      <xdr:spPr>
        <a:xfrm>
          <a:off x="210757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57167</xdr:rowOff>
    </xdr:from>
    <xdr:ext cx="469744" cy="259045"/>
    <xdr:sp macro="" textlink="">
      <xdr:nvSpPr>
        <xdr:cNvPr id="511" name="n_2mainValue【認定こども園・幼稚園・保育所】&#10;一人当たり面積">
          <a:extLst>
            <a:ext uri="{FF2B5EF4-FFF2-40B4-BE49-F238E27FC236}">
              <a16:creationId xmlns:a16="http://schemas.microsoft.com/office/drawing/2014/main" id="{F2A48C43-729C-4018-80F3-7817CEF2F822}"/>
            </a:ext>
          </a:extLst>
        </xdr:cNvPr>
        <xdr:cNvSpPr txBox="1"/>
      </xdr:nvSpPr>
      <xdr:spPr>
        <a:xfrm>
          <a:off x="20199427" y="708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60977</xdr:rowOff>
    </xdr:from>
    <xdr:ext cx="469744" cy="259045"/>
    <xdr:sp macro="" textlink="">
      <xdr:nvSpPr>
        <xdr:cNvPr id="512" name="n_3mainValue【認定こども園・幼稚園・保育所】&#10;一人当たり面積">
          <a:extLst>
            <a:ext uri="{FF2B5EF4-FFF2-40B4-BE49-F238E27FC236}">
              <a16:creationId xmlns:a16="http://schemas.microsoft.com/office/drawing/2014/main" id="{18051537-B60C-4DB5-AD6E-504FB7A303E3}"/>
            </a:ext>
          </a:extLst>
        </xdr:cNvPr>
        <xdr:cNvSpPr txBox="1"/>
      </xdr:nvSpPr>
      <xdr:spPr>
        <a:xfrm>
          <a:off x="19310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62882</xdr:rowOff>
    </xdr:from>
    <xdr:ext cx="469744" cy="259045"/>
    <xdr:sp macro="" textlink="">
      <xdr:nvSpPr>
        <xdr:cNvPr id="513" name="n_4mainValue【認定こども園・幼稚園・保育所】&#10;一人当たり面積">
          <a:extLst>
            <a:ext uri="{FF2B5EF4-FFF2-40B4-BE49-F238E27FC236}">
              <a16:creationId xmlns:a16="http://schemas.microsoft.com/office/drawing/2014/main" id="{2168A1B4-B1F9-42E4-9910-8A6A76BB8731}"/>
            </a:ext>
          </a:extLst>
        </xdr:cNvPr>
        <xdr:cNvSpPr txBox="1"/>
      </xdr:nvSpPr>
      <xdr:spPr>
        <a:xfrm>
          <a:off x="18421427" y="70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a:extLst>
            <a:ext uri="{FF2B5EF4-FFF2-40B4-BE49-F238E27FC236}">
              <a16:creationId xmlns:a16="http://schemas.microsoft.com/office/drawing/2014/main" id="{556C4907-B29B-4CDD-B67F-FF0B181E348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a:extLst>
            <a:ext uri="{FF2B5EF4-FFF2-40B4-BE49-F238E27FC236}">
              <a16:creationId xmlns:a16="http://schemas.microsoft.com/office/drawing/2014/main" id="{DD6B0E3F-155B-4699-B96B-47B119D57F3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a:extLst>
            <a:ext uri="{FF2B5EF4-FFF2-40B4-BE49-F238E27FC236}">
              <a16:creationId xmlns:a16="http://schemas.microsoft.com/office/drawing/2014/main" id="{0ADFC6F2-8A1D-43AB-BBE0-4CFF963FF41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a:extLst>
            <a:ext uri="{FF2B5EF4-FFF2-40B4-BE49-F238E27FC236}">
              <a16:creationId xmlns:a16="http://schemas.microsoft.com/office/drawing/2014/main" id="{F1108985-C9AA-4D1F-8406-D8D36E55B2B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a:extLst>
            <a:ext uri="{FF2B5EF4-FFF2-40B4-BE49-F238E27FC236}">
              <a16:creationId xmlns:a16="http://schemas.microsoft.com/office/drawing/2014/main" id="{1800092A-0A31-4136-8250-BEC7AC71C52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a:extLst>
            <a:ext uri="{FF2B5EF4-FFF2-40B4-BE49-F238E27FC236}">
              <a16:creationId xmlns:a16="http://schemas.microsoft.com/office/drawing/2014/main" id="{AC310D2F-13E4-47A0-8FE7-7C9AB0F00B4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a:extLst>
            <a:ext uri="{FF2B5EF4-FFF2-40B4-BE49-F238E27FC236}">
              <a16:creationId xmlns:a16="http://schemas.microsoft.com/office/drawing/2014/main" id="{62A72568-6FB3-4CE6-9362-C09AF912B0C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a:extLst>
            <a:ext uri="{FF2B5EF4-FFF2-40B4-BE49-F238E27FC236}">
              <a16:creationId xmlns:a16="http://schemas.microsoft.com/office/drawing/2014/main" id="{5B34DD8A-CAC8-4A4E-9DA6-A961CB84E6D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a:extLst>
            <a:ext uri="{FF2B5EF4-FFF2-40B4-BE49-F238E27FC236}">
              <a16:creationId xmlns:a16="http://schemas.microsoft.com/office/drawing/2014/main" id="{DE26212B-98E6-404C-AA16-C9067BE83B1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a:extLst>
            <a:ext uri="{FF2B5EF4-FFF2-40B4-BE49-F238E27FC236}">
              <a16:creationId xmlns:a16="http://schemas.microsoft.com/office/drawing/2014/main" id="{0FA4EAA3-94A3-4105-9871-BAC77120BBF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a:extLst>
            <a:ext uri="{FF2B5EF4-FFF2-40B4-BE49-F238E27FC236}">
              <a16:creationId xmlns:a16="http://schemas.microsoft.com/office/drawing/2014/main" id="{C3086EB3-5B68-4ADE-A41D-A54A7934374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5" name="直線コネクタ 524">
          <a:extLst>
            <a:ext uri="{FF2B5EF4-FFF2-40B4-BE49-F238E27FC236}">
              <a16:creationId xmlns:a16="http://schemas.microsoft.com/office/drawing/2014/main" id="{F307D783-4ABB-445C-B17F-5DCEA10E989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6" name="テキスト ボックス 525">
          <a:extLst>
            <a:ext uri="{FF2B5EF4-FFF2-40B4-BE49-F238E27FC236}">
              <a16:creationId xmlns:a16="http://schemas.microsoft.com/office/drawing/2014/main" id="{55A37104-1771-482D-8C7F-1BCBCDD519A4}"/>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7" name="直線コネクタ 526">
          <a:extLst>
            <a:ext uri="{FF2B5EF4-FFF2-40B4-BE49-F238E27FC236}">
              <a16:creationId xmlns:a16="http://schemas.microsoft.com/office/drawing/2014/main" id="{2A901939-151E-48A2-B0C2-DE8E36924EC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8" name="テキスト ボックス 527">
          <a:extLst>
            <a:ext uri="{FF2B5EF4-FFF2-40B4-BE49-F238E27FC236}">
              <a16:creationId xmlns:a16="http://schemas.microsoft.com/office/drawing/2014/main" id="{50674ECE-D893-46C9-923E-D9899D0B891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9" name="直線コネクタ 528">
          <a:extLst>
            <a:ext uri="{FF2B5EF4-FFF2-40B4-BE49-F238E27FC236}">
              <a16:creationId xmlns:a16="http://schemas.microsoft.com/office/drawing/2014/main" id="{ABA6E4F5-BABC-463B-BD18-483508C952B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0" name="テキスト ボックス 529">
          <a:extLst>
            <a:ext uri="{FF2B5EF4-FFF2-40B4-BE49-F238E27FC236}">
              <a16:creationId xmlns:a16="http://schemas.microsoft.com/office/drawing/2014/main" id="{448593AD-DAD7-408C-AC30-FAEF2C0C716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1" name="直線コネクタ 530">
          <a:extLst>
            <a:ext uri="{FF2B5EF4-FFF2-40B4-BE49-F238E27FC236}">
              <a16:creationId xmlns:a16="http://schemas.microsoft.com/office/drawing/2014/main" id="{03980B12-DECE-46FD-B7AA-40E07E07C38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2" name="テキスト ボックス 531">
          <a:extLst>
            <a:ext uri="{FF2B5EF4-FFF2-40B4-BE49-F238E27FC236}">
              <a16:creationId xmlns:a16="http://schemas.microsoft.com/office/drawing/2014/main" id="{2978FF1E-544F-4893-BDC5-F872C269A7A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3" name="直線コネクタ 532">
          <a:extLst>
            <a:ext uri="{FF2B5EF4-FFF2-40B4-BE49-F238E27FC236}">
              <a16:creationId xmlns:a16="http://schemas.microsoft.com/office/drawing/2014/main" id="{478AC926-F9B5-4C47-9004-E1DDFA3BFBF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4" name="テキスト ボックス 533">
          <a:extLst>
            <a:ext uri="{FF2B5EF4-FFF2-40B4-BE49-F238E27FC236}">
              <a16:creationId xmlns:a16="http://schemas.microsoft.com/office/drawing/2014/main" id="{32C478A8-375F-4EDC-AC34-EF0826DAA998}"/>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a:extLst>
            <a:ext uri="{FF2B5EF4-FFF2-40B4-BE49-F238E27FC236}">
              <a16:creationId xmlns:a16="http://schemas.microsoft.com/office/drawing/2014/main" id="{59251138-32FE-4CCB-8D53-D264300E962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6" name="テキスト ボックス 535">
          <a:extLst>
            <a:ext uri="{FF2B5EF4-FFF2-40B4-BE49-F238E27FC236}">
              <a16:creationId xmlns:a16="http://schemas.microsoft.com/office/drawing/2014/main" id="{F43BC460-6250-4459-B0A1-DCED50195912}"/>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a:extLst>
            <a:ext uri="{FF2B5EF4-FFF2-40B4-BE49-F238E27FC236}">
              <a16:creationId xmlns:a16="http://schemas.microsoft.com/office/drawing/2014/main" id="{75D3843A-97FC-4293-BDF6-F0930B85E94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538" name="直線コネクタ 537">
          <a:extLst>
            <a:ext uri="{FF2B5EF4-FFF2-40B4-BE49-F238E27FC236}">
              <a16:creationId xmlns:a16="http://schemas.microsoft.com/office/drawing/2014/main" id="{150AD48D-8270-4ACC-A17E-CB609878F2EB}"/>
            </a:ext>
          </a:extLst>
        </xdr:cNvPr>
        <xdr:cNvCxnSpPr/>
      </xdr:nvCxnSpPr>
      <xdr:spPr>
        <a:xfrm flipV="1">
          <a:off x="16318864" y="968311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539" name="【学校施設】&#10;有形固定資産減価償却率最小値テキスト">
          <a:extLst>
            <a:ext uri="{FF2B5EF4-FFF2-40B4-BE49-F238E27FC236}">
              <a16:creationId xmlns:a16="http://schemas.microsoft.com/office/drawing/2014/main" id="{643876A5-C91C-4CF8-B3ED-987E6328AB32}"/>
            </a:ext>
          </a:extLst>
        </xdr:cNvPr>
        <xdr:cNvSpPr txBox="1"/>
      </xdr:nvSpPr>
      <xdr:spPr>
        <a:xfrm>
          <a:off x="16357600"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540" name="直線コネクタ 539">
          <a:extLst>
            <a:ext uri="{FF2B5EF4-FFF2-40B4-BE49-F238E27FC236}">
              <a16:creationId xmlns:a16="http://schemas.microsoft.com/office/drawing/2014/main" id="{67C002B2-1738-48F0-BD99-DEDE5206E93E}"/>
            </a:ext>
          </a:extLst>
        </xdr:cNvPr>
        <xdr:cNvCxnSpPr/>
      </xdr:nvCxnSpPr>
      <xdr:spPr>
        <a:xfrm>
          <a:off x="16230600" y="1078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541" name="【学校施設】&#10;有形固定資産減価償却率最大値テキスト">
          <a:extLst>
            <a:ext uri="{FF2B5EF4-FFF2-40B4-BE49-F238E27FC236}">
              <a16:creationId xmlns:a16="http://schemas.microsoft.com/office/drawing/2014/main" id="{5919FC13-A0C0-40FC-AF8C-40DD098C5E47}"/>
            </a:ext>
          </a:extLst>
        </xdr:cNvPr>
        <xdr:cNvSpPr txBox="1"/>
      </xdr:nvSpPr>
      <xdr:spPr>
        <a:xfrm>
          <a:off x="16357600" y="945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542" name="直線コネクタ 541">
          <a:extLst>
            <a:ext uri="{FF2B5EF4-FFF2-40B4-BE49-F238E27FC236}">
              <a16:creationId xmlns:a16="http://schemas.microsoft.com/office/drawing/2014/main" id="{D1271823-6312-47C0-937C-9B65E81F8506}"/>
            </a:ext>
          </a:extLst>
        </xdr:cNvPr>
        <xdr:cNvCxnSpPr/>
      </xdr:nvCxnSpPr>
      <xdr:spPr>
        <a:xfrm>
          <a:off x="16230600" y="968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543" name="【学校施設】&#10;有形固定資産減価償却率平均値テキスト">
          <a:extLst>
            <a:ext uri="{FF2B5EF4-FFF2-40B4-BE49-F238E27FC236}">
              <a16:creationId xmlns:a16="http://schemas.microsoft.com/office/drawing/2014/main" id="{F1C55A13-200D-4076-A9A3-E35E93EAE762}"/>
            </a:ext>
          </a:extLst>
        </xdr:cNvPr>
        <xdr:cNvSpPr txBox="1"/>
      </xdr:nvSpPr>
      <xdr:spPr>
        <a:xfrm>
          <a:off x="16357600" y="1015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44" name="フローチャート: 判断 543">
          <a:extLst>
            <a:ext uri="{FF2B5EF4-FFF2-40B4-BE49-F238E27FC236}">
              <a16:creationId xmlns:a16="http://schemas.microsoft.com/office/drawing/2014/main" id="{E8521B45-EECE-49B5-B55A-3A3EF0FD7E19}"/>
            </a:ext>
          </a:extLst>
        </xdr:cNvPr>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545" name="フローチャート: 判断 544">
          <a:extLst>
            <a:ext uri="{FF2B5EF4-FFF2-40B4-BE49-F238E27FC236}">
              <a16:creationId xmlns:a16="http://schemas.microsoft.com/office/drawing/2014/main" id="{501FD3B5-C28B-4CBD-B541-2334AF5323C7}"/>
            </a:ext>
          </a:extLst>
        </xdr:cNvPr>
        <xdr:cNvSpPr/>
      </xdr:nvSpPr>
      <xdr:spPr>
        <a:xfrm>
          <a:off x="15430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46" name="フローチャート: 判断 545">
          <a:extLst>
            <a:ext uri="{FF2B5EF4-FFF2-40B4-BE49-F238E27FC236}">
              <a16:creationId xmlns:a16="http://schemas.microsoft.com/office/drawing/2014/main" id="{EA56EA17-7E43-4F75-AB7F-83F0CDFA2979}"/>
            </a:ext>
          </a:extLst>
        </xdr:cNvPr>
        <xdr:cNvSpPr/>
      </xdr:nvSpPr>
      <xdr:spPr>
        <a:xfrm>
          <a:off x="14541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47" name="フローチャート: 判断 546">
          <a:extLst>
            <a:ext uri="{FF2B5EF4-FFF2-40B4-BE49-F238E27FC236}">
              <a16:creationId xmlns:a16="http://schemas.microsoft.com/office/drawing/2014/main" id="{10B5231E-A218-429B-8629-80897373F9BD}"/>
            </a:ext>
          </a:extLst>
        </xdr:cNvPr>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548" name="フローチャート: 判断 547">
          <a:extLst>
            <a:ext uri="{FF2B5EF4-FFF2-40B4-BE49-F238E27FC236}">
              <a16:creationId xmlns:a16="http://schemas.microsoft.com/office/drawing/2014/main" id="{69E788B8-E482-4424-9C5F-6CF0DCA62271}"/>
            </a:ext>
          </a:extLst>
        </xdr:cNvPr>
        <xdr:cNvSpPr/>
      </xdr:nvSpPr>
      <xdr:spPr>
        <a:xfrm>
          <a:off x="12763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A7082D63-2BA0-420A-9984-7FE01976A6A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F5BC4AFE-EC60-4A55-98DD-0682B0E62F3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8B23B4D3-5988-4B76-BF93-D348CF022A7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5B878EC7-B982-4A24-98B0-7A0997BF368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253712B3-1597-44A2-B8D5-AF93EDF533C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48260</xdr:rowOff>
    </xdr:from>
    <xdr:to>
      <xdr:col>85</xdr:col>
      <xdr:colOff>177800</xdr:colOff>
      <xdr:row>60</xdr:row>
      <xdr:rowOff>149860</xdr:rowOff>
    </xdr:to>
    <xdr:sp macro="" textlink="">
      <xdr:nvSpPr>
        <xdr:cNvPr id="554" name="楕円 553">
          <a:extLst>
            <a:ext uri="{FF2B5EF4-FFF2-40B4-BE49-F238E27FC236}">
              <a16:creationId xmlns:a16="http://schemas.microsoft.com/office/drawing/2014/main" id="{EDDD507A-0CE0-465D-B1A7-446C20C91422}"/>
            </a:ext>
          </a:extLst>
        </xdr:cNvPr>
        <xdr:cNvSpPr/>
      </xdr:nvSpPr>
      <xdr:spPr>
        <a:xfrm>
          <a:off x="162687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26687</xdr:rowOff>
    </xdr:from>
    <xdr:ext cx="405111" cy="259045"/>
    <xdr:sp macro="" textlink="">
      <xdr:nvSpPr>
        <xdr:cNvPr id="555" name="【学校施設】&#10;有形固定資産減価償却率該当値テキスト">
          <a:extLst>
            <a:ext uri="{FF2B5EF4-FFF2-40B4-BE49-F238E27FC236}">
              <a16:creationId xmlns:a16="http://schemas.microsoft.com/office/drawing/2014/main" id="{B2D863E7-30AD-4CB0-BDE0-6AFD18E1FA53}"/>
            </a:ext>
          </a:extLst>
        </xdr:cNvPr>
        <xdr:cNvSpPr txBox="1"/>
      </xdr:nvSpPr>
      <xdr:spPr>
        <a:xfrm>
          <a:off x="16357600"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19685</xdr:rowOff>
    </xdr:from>
    <xdr:to>
      <xdr:col>81</xdr:col>
      <xdr:colOff>101600</xdr:colOff>
      <xdr:row>60</xdr:row>
      <xdr:rowOff>121285</xdr:rowOff>
    </xdr:to>
    <xdr:sp macro="" textlink="">
      <xdr:nvSpPr>
        <xdr:cNvPr id="556" name="楕円 555">
          <a:extLst>
            <a:ext uri="{FF2B5EF4-FFF2-40B4-BE49-F238E27FC236}">
              <a16:creationId xmlns:a16="http://schemas.microsoft.com/office/drawing/2014/main" id="{5D3586D3-BEC8-4970-892C-A655C9F48C60}"/>
            </a:ext>
          </a:extLst>
        </xdr:cNvPr>
        <xdr:cNvSpPr/>
      </xdr:nvSpPr>
      <xdr:spPr>
        <a:xfrm>
          <a:off x="15430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70485</xdr:rowOff>
    </xdr:from>
    <xdr:to>
      <xdr:col>85</xdr:col>
      <xdr:colOff>127000</xdr:colOff>
      <xdr:row>60</xdr:row>
      <xdr:rowOff>99060</xdr:rowOff>
    </xdr:to>
    <xdr:cxnSp macro="">
      <xdr:nvCxnSpPr>
        <xdr:cNvPr id="557" name="直線コネクタ 556">
          <a:extLst>
            <a:ext uri="{FF2B5EF4-FFF2-40B4-BE49-F238E27FC236}">
              <a16:creationId xmlns:a16="http://schemas.microsoft.com/office/drawing/2014/main" id="{C2AE0BEF-1AA1-4937-9D0A-DB10E44919C1}"/>
            </a:ext>
          </a:extLst>
        </xdr:cNvPr>
        <xdr:cNvCxnSpPr/>
      </xdr:nvCxnSpPr>
      <xdr:spPr>
        <a:xfrm>
          <a:off x="15481300" y="1035748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124460</xdr:rowOff>
    </xdr:from>
    <xdr:to>
      <xdr:col>76</xdr:col>
      <xdr:colOff>165100</xdr:colOff>
      <xdr:row>60</xdr:row>
      <xdr:rowOff>54610</xdr:rowOff>
    </xdr:to>
    <xdr:sp macro="" textlink="">
      <xdr:nvSpPr>
        <xdr:cNvPr id="558" name="楕円 557">
          <a:extLst>
            <a:ext uri="{FF2B5EF4-FFF2-40B4-BE49-F238E27FC236}">
              <a16:creationId xmlns:a16="http://schemas.microsoft.com/office/drawing/2014/main" id="{8CFB67D5-BBA9-49CF-9A0D-F225688F3728}"/>
            </a:ext>
          </a:extLst>
        </xdr:cNvPr>
        <xdr:cNvSpPr/>
      </xdr:nvSpPr>
      <xdr:spPr>
        <a:xfrm>
          <a:off x="14541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3810</xdr:rowOff>
    </xdr:from>
    <xdr:to>
      <xdr:col>81</xdr:col>
      <xdr:colOff>50800</xdr:colOff>
      <xdr:row>60</xdr:row>
      <xdr:rowOff>70485</xdr:rowOff>
    </xdr:to>
    <xdr:cxnSp macro="">
      <xdr:nvCxnSpPr>
        <xdr:cNvPr id="559" name="直線コネクタ 558">
          <a:extLst>
            <a:ext uri="{FF2B5EF4-FFF2-40B4-BE49-F238E27FC236}">
              <a16:creationId xmlns:a16="http://schemas.microsoft.com/office/drawing/2014/main" id="{E4EE0877-BB42-4493-AB44-209C30588F53}"/>
            </a:ext>
          </a:extLst>
        </xdr:cNvPr>
        <xdr:cNvCxnSpPr/>
      </xdr:nvCxnSpPr>
      <xdr:spPr>
        <a:xfrm>
          <a:off x="14592300" y="1029081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103505</xdr:rowOff>
    </xdr:from>
    <xdr:to>
      <xdr:col>72</xdr:col>
      <xdr:colOff>38100</xdr:colOff>
      <xdr:row>60</xdr:row>
      <xdr:rowOff>33655</xdr:rowOff>
    </xdr:to>
    <xdr:sp macro="" textlink="">
      <xdr:nvSpPr>
        <xdr:cNvPr id="560" name="楕円 559">
          <a:extLst>
            <a:ext uri="{FF2B5EF4-FFF2-40B4-BE49-F238E27FC236}">
              <a16:creationId xmlns:a16="http://schemas.microsoft.com/office/drawing/2014/main" id="{D6F68FE2-3262-45F2-AEBB-67ED29ABB9E0}"/>
            </a:ext>
          </a:extLst>
        </xdr:cNvPr>
        <xdr:cNvSpPr/>
      </xdr:nvSpPr>
      <xdr:spPr>
        <a:xfrm>
          <a:off x="13652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154305</xdr:rowOff>
    </xdr:from>
    <xdr:to>
      <xdr:col>76</xdr:col>
      <xdr:colOff>114300</xdr:colOff>
      <xdr:row>60</xdr:row>
      <xdr:rowOff>3810</xdr:rowOff>
    </xdr:to>
    <xdr:cxnSp macro="">
      <xdr:nvCxnSpPr>
        <xdr:cNvPr id="561" name="直線コネクタ 560">
          <a:extLst>
            <a:ext uri="{FF2B5EF4-FFF2-40B4-BE49-F238E27FC236}">
              <a16:creationId xmlns:a16="http://schemas.microsoft.com/office/drawing/2014/main" id="{62A00AC6-13C0-487D-8C08-83DA0E7964D8}"/>
            </a:ext>
          </a:extLst>
        </xdr:cNvPr>
        <xdr:cNvCxnSpPr/>
      </xdr:nvCxnSpPr>
      <xdr:spPr>
        <a:xfrm>
          <a:off x="13703300" y="1026985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113030</xdr:rowOff>
    </xdr:from>
    <xdr:to>
      <xdr:col>67</xdr:col>
      <xdr:colOff>101600</xdr:colOff>
      <xdr:row>60</xdr:row>
      <xdr:rowOff>43180</xdr:rowOff>
    </xdr:to>
    <xdr:sp macro="" textlink="">
      <xdr:nvSpPr>
        <xdr:cNvPr id="562" name="楕円 561">
          <a:extLst>
            <a:ext uri="{FF2B5EF4-FFF2-40B4-BE49-F238E27FC236}">
              <a16:creationId xmlns:a16="http://schemas.microsoft.com/office/drawing/2014/main" id="{22C475D4-45E9-4B3B-B3CB-B865A7B3B37F}"/>
            </a:ext>
          </a:extLst>
        </xdr:cNvPr>
        <xdr:cNvSpPr/>
      </xdr:nvSpPr>
      <xdr:spPr>
        <a:xfrm>
          <a:off x="12763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154305</xdr:rowOff>
    </xdr:from>
    <xdr:to>
      <xdr:col>71</xdr:col>
      <xdr:colOff>177800</xdr:colOff>
      <xdr:row>59</xdr:row>
      <xdr:rowOff>163830</xdr:rowOff>
    </xdr:to>
    <xdr:cxnSp macro="">
      <xdr:nvCxnSpPr>
        <xdr:cNvPr id="563" name="直線コネクタ 562">
          <a:extLst>
            <a:ext uri="{FF2B5EF4-FFF2-40B4-BE49-F238E27FC236}">
              <a16:creationId xmlns:a16="http://schemas.microsoft.com/office/drawing/2014/main" id="{6EE3FFC6-DB61-4F29-9D84-265C0147A743}"/>
            </a:ext>
          </a:extLst>
        </xdr:cNvPr>
        <xdr:cNvCxnSpPr/>
      </xdr:nvCxnSpPr>
      <xdr:spPr>
        <a:xfrm flipV="1">
          <a:off x="12814300" y="102698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111142</xdr:rowOff>
    </xdr:from>
    <xdr:ext cx="405111" cy="259045"/>
    <xdr:sp macro="" textlink="">
      <xdr:nvSpPr>
        <xdr:cNvPr id="564" name="n_1aveValue【学校施設】&#10;有形固定資産減価償却率">
          <a:extLst>
            <a:ext uri="{FF2B5EF4-FFF2-40B4-BE49-F238E27FC236}">
              <a16:creationId xmlns:a16="http://schemas.microsoft.com/office/drawing/2014/main" id="{46E04BC4-F729-470A-A52D-DDE99C6690F0}"/>
            </a:ext>
          </a:extLst>
        </xdr:cNvPr>
        <xdr:cNvSpPr txBox="1"/>
      </xdr:nvSpPr>
      <xdr:spPr>
        <a:xfrm>
          <a:off x="15266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80027</xdr:rowOff>
    </xdr:from>
    <xdr:ext cx="405111" cy="259045"/>
    <xdr:sp macro="" textlink="">
      <xdr:nvSpPr>
        <xdr:cNvPr id="565" name="n_2aveValue【学校施設】&#10;有形固定資産減価償却率">
          <a:extLst>
            <a:ext uri="{FF2B5EF4-FFF2-40B4-BE49-F238E27FC236}">
              <a16:creationId xmlns:a16="http://schemas.microsoft.com/office/drawing/2014/main" id="{D052AAAC-B050-40FC-B459-E14C46DA9745}"/>
            </a:ext>
          </a:extLst>
        </xdr:cNvPr>
        <xdr:cNvSpPr txBox="1"/>
      </xdr:nvSpPr>
      <xdr:spPr>
        <a:xfrm>
          <a:off x="14389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83837</xdr:rowOff>
    </xdr:from>
    <xdr:ext cx="405111" cy="259045"/>
    <xdr:sp macro="" textlink="">
      <xdr:nvSpPr>
        <xdr:cNvPr id="566" name="n_3aveValue【学校施設】&#10;有形固定資産減価償却率">
          <a:extLst>
            <a:ext uri="{FF2B5EF4-FFF2-40B4-BE49-F238E27FC236}">
              <a16:creationId xmlns:a16="http://schemas.microsoft.com/office/drawing/2014/main" id="{1A2ACA63-EC66-40E3-BA12-3C487864D6A5}"/>
            </a:ext>
          </a:extLst>
        </xdr:cNvPr>
        <xdr:cNvSpPr txBox="1"/>
      </xdr:nvSpPr>
      <xdr:spPr>
        <a:xfrm>
          <a:off x="13500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51452</xdr:rowOff>
    </xdr:from>
    <xdr:ext cx="405111" cy="259045"/>
    <xdr:sp macro="" textlink="">
      <xdr:nvSpPr>
        <xdr:cNvPr id="567" name="n_4aveValue【学校施設】&#10;有形固定資産減価償却率">
          <a:extLst>
            <a:ext uri="{FF2B5EF4-FFF2-40B4-BE49-F238E27FC236}">
              <a16:creationId xmlns:a16="http://schemas.microsoft.com/office/drawing/2014/main" id="{BAE29D8A-9F26-4722-BD1B-E406FA5D2F8C}"/>
            </a:ext>
          </a:extLst>
        </xdr:cNvPr>
        <xdr:cNvSpPr txBox="1"/>
      </xdr:nvSpPr>
      <xdr:spPr>
        <a:xfrm>
          <a:off x="12611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112412</xdr:rowOff>
    </xdr:from>
    <xdr:ext cx="405111" cy="259045"/>
    <xdr:sp macro="" textlink="">
      <xdr:nvSpPr>
        <xdr:cNvPr id="568" name="n_1mainValue【学校施設】&#10;有形固定資産減価償却率">
          <a:extLst>
            <a:ext uri="{FF2B5EF4-FFF2-40B4-BE49-F238E27FC236}">
              <a16:creationId xmlns:a16="http://schemas.microsoft.com/office/drawing/2014/main" id="{79FE6A80-D9B2-4388-916D-FD0634336F2D}"/>
            </a:ext>
          </a:extLst>
        </xdr:cNvPr>
        <xdr:cNvSpPr txBox="1"/>
      </xdr:nvSpPr>
      <xdr:spPr>
        <a:xfrm>
          <a:off x="152660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71137</xdr:rowOff>
    </xdr:from>
    <xdr:ext cx="405111" cy="259045"/>
    <xdr:sp macro="" textlink="">
      <xdr:nvSpPr>
        <xdr:cNvPr id="569" name="n_2mainValue【学校施設】&#10;有形固定資産減価償却率">
          <a:extLst>
            <a:ext uri="{FF2B5EF4-FFF2-40B4-BE49-F238E27FC236}">
              <a16:creationId xmlns:a16="http://schemas.microsoft.com/office/drawing/2014/main" id="{E1781FF6-A268-4408-845C-3D085D6C4ECB}"/>
            </a:ext>
          </a:extLst>
        </xdr:cNvPr>
        <xdr:cNvSpPr txBox="1"/>
      </xdr:nvSpPr>
      <xdr:spPr>
        <a:xfrm>
          <a:off x="14389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50182</xdr:rowOff>
    </xdr:from>
    <xdr:ext cx="405111" cy="259045"/>
    <xdr:sp macro="" textlink="">
      <xdr:nvSpPr>
        <xdr:cNvPr id="570" name="n_3mainValue【学校施設】&#10;有形固定資産減価償却率">
          <a:extLst>
            <a:ext uri="{FF2B5EF4-FFF2-40B4-BE49-F238E27FC236}">
              <a16:creationId xmlns:a16="http://schemas.microsoft.com/office/drawing/2014/main" id="{F445CA04-42B5-471D-A800-FF5BBC8D1648}"/>
            </a:ext>
          </a:extLst>
        </xdr:cNvPr>
        <xdr:cNvSpPr txBox="1"/>
      </xdr:nvSpPr>
      <xdr:spPr>
        <a:xfrm>
          <a:off x="13500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571" name="n_4mainValue【学校施設】&#10;有形固定資産減価償却率">
          <a:extLst>
            <a:ext uri="{FF2B5EF4-FFF2-40B4-BE49-F238E27FC236}">
              <a16:creationId xmlns:a16="http://schemas.microsoft.com/office/drawing/2014/main" id="{A6A0B3D6-AE1F-48CE-A791-2D04BD86E9EE}"/>
            </a:ext>
          </a:extLst>
        </xdr:cNvPr>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a:extLst>
            <a:ext uri="{FF2B5EF4-FFF2-40B4-BE49-F238E27FC236}">
              <a16:creationId xmlns:a16="http://schemas.microsoft.com/office/drawing/2014/main" id="{A2898A39-64BA-47B7-9329-C945C0A2EFC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a:extLst>
            <a:ext uri="{FF2B5EF4-FFF2-40B4-BE49-F238E27FC236}">
              <a16:creationId xmlns:a16="http://schemas.microsoft.com/office/drawing/2014/main" id="{3938C03A-136E-4560-84BE-4F68907FFDD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a:extLst>
            <a:ext uri="{FF2B5EF4-FFF2-40B4-BE49-F238E27FC236}">
              <a16:creationId xmlns:a16="http://schemas.microsoft.com/office/drawing/2014/main" id="{FDA551FB-DF63-4F2B-B5EE-BDD50099159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a:extLst>
            <a:ext uri="{FF2B5EF4-FFF2-40B4-BE49-F238E27FC236}">
              <a16:creationId xmlns:a16="http://schemas.microsoft.com/office/drawing/2014/main" id="{F301F11E-A094-499C-B31B-7EEE0E81124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a:extLst>
            <a:ext uri="{FF2B5EF4-FFF2-40B4-BE49-F238E27FC236}">
              <a16:creationId xmlns:a16="http://schemas.microsoft.com/office/drawing/2014/main" id="{C331CCDD-ECBC-492E-9F2E-C0F59C3AF5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a:extLst>
            <a:ext uri="{FF2B5EF4-FFF2-40B4-BE49-F238E27FC236}">
              <a16:creationId xmlns:a16="http://schemas.microsoft.com/office/drawing/2014/main" id="{E0AA0B7E-7000-46AF-AA25-43E3BBE1B3F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a:extLst>
            <a:ext uri="{FF2B5EF4-FFF2-40B4-BE49-F238E27FC236}">
              <a16:creationId xmlns:a16="http://schemas.microsoft.com/office/drawing/2014/main" id="{E89BFBC0-2FE5-4546-A70A-5F63FF141DA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a:extLst>
            <a:ext uri="{FF2B5EF4-FFF2-40B4-BE49-F238E27FC236}">
              <a16:creationId xmlns:a16="http://schemas.microsoft.com/office/drawing/2014/main" id="{89A4E4AF-21A3-4920-96D6-380E33C9E91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a:extLst>
            <a:ext uri="{FF2B5EF4-FFF2-40B4-BE49-F238E27FC236}">
              <a16:creationId xmlns:a16="http://schemas.microsoft.com/office/drawing/2014/main" id="{2AAB88B9-8205-4F51-844B-9C3AAA33961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a:extLst>
            <a:ext uri="{FF2B5EF4-FFF2-40B4-BE49-F238E27FC236}">
              <a16:creationId xmlns:a16="http://schemas.microsoft.com/office/drawing/2014/main" id="{EAA4512A-A341-4443-9EDE-2F268A02AAB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a:extLst>
            <a:ext uri="{FF2B5EF4-FFF2-40B4-BE49-F238E27FC236}">
              <a16:creationId xmlns:a16="http://schemas.microsoft.com/office/drawing/2014/main" id="{391F6195-4DC8-4B25-9BE6-7313F2927B0C}"/>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3" name="直線コネクタ 582">
          <a:extLst>
            <a:ext uri="{FF2B5EF4-FFF2-40B4-BE49-F238E27FC236}">
              <a16:creationId xmlns:a16="http://schemas.microsoft.com/office/drawing/2014/main" id="{390EF76A-843E-4200-B17B-44340BD9CFC1}"/>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4" name="テキスト ボックス 583">
          <a:extLst>
            <a:ext uri="{FF2B5EF4-FFF2-40B4-BE49-F238E27FC236}">
              <a16:creationId xmlns:a16="http://schemas.microsoft.com/office/drawing/2014/main" id="{BF4E6BC0-64EA-40E2-82B8-E15605237D59}"/>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88AB397D-0B84-40F0-AC93-5EF1DB23C51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a:extLst>
            <a:ext uri="{FF2B5EF4-FFF2-40B4-BE49-F238E27FC236}">
              <a16:creationId xmlns:a16="http://schemas.microsoft.com/office/drawing/2014/main" id="{683E6898-A90A-435A-B75E-60327CD7A04A}"/>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7" name="直線コネクタ 586">
          <a:extLst>
            <a:ext uri="{FF2B5EF4-FFF2-40B4-BE49-F238E27FC236}">
              <a16:creationId xmlns:a16="http://schemas.microsoft.com/office/drawing/2014/main" id="{A83B9C7F-6EC2-4E56-83D5-A87B3C51AF31}"/>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8" name="テキスト ボックス 587">
          <a:extLst>
            <a:ext uri="{FF2B5EF4-FFF2-40B4-BE49-F238E27FC236}">
              <a16:creationId xmlns:a16="http://schemas.microsoft.com/office/drawing/2014/main" id="{6A96BDCD-2F0D-4D59-A74C-AABC7B3F558F}"/>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F92BC06-B154-4823-944B-A1AB90158B0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2433FA32-6852-487F-98C0-A910B36CB11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5BEF0029-37F2-4756-90B3-9D962E96649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592" name="直線コネクタ 591">
          <a:extLst>
            <a:ext uri="{FF2B5EF4-FFF2-40B4-BE49-F238E27FC236}">
              <a16:creationId xmlns:a16="http://schemas.microsoft.com/office/drawing/2014/main" id="{C2BEB99C-2BB4-445E-BA68-DF267837B421}"/>
            </a:ext>
          </a:extLst>
        </xdr:cNvPr>
        <xdr:cNvCxnSpPr/>
      </xdr:nvCxnSpPr>
      <xdr:spPr>
        <a:xfrm flipV="1">
          <a:off x="22160864" y="9553194"/>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593" name="【学校施設】&#10;一人当たり面積最小値テキスト">
          <a:extLst>
            <a:ext uri="{FF2B5EF4-FFF2-40B4-BE49-F238E27FC236}">
              <a16:creationId xmlns:a16="http://schemas.microsoft.com/office/drawing/2014/main" id="{F37C2EC1-EF8B-4A12-8100-73F94A3F88A4}"/>
            </a:ext>
          </a:extLst>
        </xdr:cNvPr>
        <xdr:cNvSpPr txBox="1"/>
      </xdr:nvSpPr>
      <xdr:spPr>
        <a:xfrm>
          <a:off x="221996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594" name="直線コネクタ 593">
          <a:extLst>
            <a:ext uri="{FF2B5EF4-FFF2-40B4-BE49-F238E27FC236}">
              <a16:creationId xmlns:a16="http://schemas.microsoft.com/office/drawing/2014/main" id="{DC1D3A64-8E8B-4FC0-9B99-408361565ABE}"/>
            </a:ext>
          </a:extLst>
        </xdr:cNvPr>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595" name="【学校施設】&#10;一人当たり面積最大値テキスト">
          <a:extLst>
            <a:ext uri="{FF2B5EF4-FFF2-40B4-BE49-F238E27FC236}">
              <a16:creationId xmlns:a16="http://schemas.microsoft.com/office/drawing/2014/main" id="{49C32A76-6BD6-46EF-BCED-ECC263B0E8D6}"/>
            </a:ext>
          </a:extLst>
        </xdr:cNvPr>
        <xdr:cNvSpPr txBox="1"/>
      </xdr:nvSpPr>
      <xdr:spPr>
        <a:xfrm>
          <a:off x="221996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596" name="直線コネクタ 595">
          <a:extLst>
            <a:ext uri="{FF2B5EF4-FFF2-40B4-BE49-F238E27FC236}">
              <a16:creationId xmlns:a16="http://schemas.microsoft.com/office/drawing/2014/main" id="{B257C0A5-062A-407E-B625-ADAECD6A556C}"/>
            </a:ext>
          </a:extLst>
        </xdr:cNvPr>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138383</xdr:rowOff>
    </xdr:from>
    <xdr:ext cx="469744" cy="259045"/>
    <xdr:sp macro="" textlink="">
      <xdr:nvSpPr>
        <xdr:cNvPr id="597" name="【学校施設】&#10;一人当たり面積平均値テキスト">
          <a:extLst>
            <a:ext uri="{FF2B5EF4-FFF2-40B4-BE49-F238E27FC236}">
              <a16:creationId xmlns:a16="http://schemas.microsoft.com/office/drawing/2014/main" id="{AF77FD39-7F43-41B0-B041-A919AD724B42}"/>
            </a:ext>
          </a:extLst>
        </xdr:cNvPr>
        <xdr:cNvSpPr txBox="1"/>
      </xdr:nvSpPr>
      <xdr:spPr>
        <a:xfrm>
          <a:off x="22199600" y="10082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598" name="フローチャート: 判断 597">
          <a:extLst>
            <a:ext uri="{FF2B5EF4-FFF2-40B4-BE49-F238E27FC236}">
              <a16:creationId xmlns:a16="http://schemas.microsoft.com/office/drawing/2014/main" id="{514CE517-53AC-44E0-A0B5-8378880778D1}"/>
            </a:ext>
          </a:extLst>
        </xdr:cNvPr>
        <xdr:cNvSpPr/>
      </xdr:nvSpPr>
      <xdr:spPr>
        <a:xfrm>
          <a:off x="22110700" y="10231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152082</xdr:rowOff>
    </xdr:from>
    <xdr:to>
      <xdr:col>112</xdr:col>
      <xdr:colOff>38100</xdr:colOff>
      <xdr:row>60</xdr:row>
      <xdr:rowOff>82232</xdr:rowOff>
    </xdr:to>
    <xdr:sp macro="" textlink="">
      <xdr:nvSpPr>
        <xdr:cNvPr id="599" name="フローチャート: 判断 598">
          <a:extLst>
            <a:ext uri="{FF2B5EF4-FFF2-40B4-BE49-F238E27FC236}">
              <a16:creationId xmlns:a16="http://schemas.microsoft.com/office/drawing/2014/main" id="{574A293F-58EF-41B1-A2CB-03EFF1AA1457}"/>
            </a:ext>
          </a:extLst>
        </xdr:cNvPr>
        <xdr:cNvSpPr/>
      </xdr:nvSpPr>
      <xdr:spPr>
        <a:xfrm>
          <a:off x="21272500" y="1026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166942</xdr:rowOff>
    </xdr:from>
    <xdr:to>
      <xdr:col>107</xdr:col>
      <xdr:colOff>101600</xdr:colOff>
      <xdr:row>60</xdr:row>
      <xdr:rowOff>97092</xdr:rowOff>
    </xdr:to>
    <xdr:sp macro="" textlink="">
      <xdr:nvSpPr>
        <xdr:cNvPr id="600" name="フローチャート: 判断 599">
          <a:extLst>
            <a:ext uri="{FF2B5EF4-FFF2-40B4-BE49-F238E27FC236}">
              <a16:creationId xmlns:a16="http://schemas.microsoft.com/office/drawing/2014/main" id="{AA8B6C6D-14EF-4E58-A25F-D283F4F6DA41}"/>
            </a:ext>
          </a:extLst>
        </xdr:cNvPr>
        <xdr:cNvSpPr/>
      </xdr:nvSpPr>
      <xdr:spPr>
        <a:xfrm>
          <a:off x="20383500" y="1028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6921</xdr:rowOff>
    </xdr:from>
    <xdr:to>
      <xdr:col>102</xdr:col>
      <xdr:colOff>165100</xdr:colOff>
      <xdr:row>60</xdr:row>
      <xdr:rowOff>108521</xdr:rowOff>
    </xdr:to>
    <xdr:sp macro="" textlink="">
      <xdr:nvSpPr>
        <xdr:cNvPr id="601" name="フローチャート: 判断 600">
          <a:extLst>
            <a:ext uri="{FF2B5EF4-FFF2-40B4-BE49-F238E27FC236}">
              <a16:creationId xmlns:a16="http://schemas.microsoft.com/office/drawing/2014/main" id="{60598F56-6064-4530-825E-5920CA6EE79F}"/>
            </a:ext>
          </a:extLst>
        </xdr:cNvPr>
        <xdr:cNvSpPr/>
      </xdr:nvSpPr>
      <xdr:spPr>
        <a:xfrm>
          <a:off x="19494500" y="1029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xdr:rowOff>
    </xdr:from>
    <xdr:to>
      <xdr:col>98</xdr:col>
      <xdr:colOff>38100</xdr:colOff>
      <xdr:row>60</xdr:row>
      <xdr:rowOff>111379</xdr:rowOff>
    </xdr:to>
    <xdr:sp macro="" textlink="">
      <xdr:nvSpPr>
        <xdr:cNvPr id="602" name="フローチャート: 判断 601">
          <a:extLst>
            <a:ext uri="{FF2B5EF4-FFF2-40B4-BE49-F238E27FC236}">
              <a16:creationId xmlns:a16="http://schemas.microsoft.com/office/drawing/2014/main" id="{70A69A9C-A026-4BAF-8785-95CE752B7D0D}"/>
            </a:ext>
          </a:extLst>
        </xdr:cNvPr>
        <xdr:cNvSpPr/>
      </xdr:nvSpPr>
      <xdr:spPr>
        <a:xfrm>
          <a:off x="18605500" y="102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376AF305-0947-402E-9107-5AA6248FD70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4C0F2188-3C31-4B2B-BD02-1CF6156A787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D73BF7B2-C468-4C66-A195-863B460A43D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9FD50391-3DC4-4C9C-8EA4-67BF0BA2D29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9BB40C92-C5C3-46A6-8ECE-211508250CC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144653</xdr:rowOff>
    </xdr:from>
    <xdr:to>
      <xdr:col>116</xdr:col>
      <xdr:colOff>114300</xdr:colOff>
      <xdr:row>61</xdr:row>
      <xdr:rowOff>74803</xdr:rowOff>
    </xdr:to>
    <xdr:sp macro="" textlink="">
      <xdr:nvSpPr>
        <xdr:cNvPr id="608" name="楕円 607">
          <a:extLst>
            <a:ext uri="{FF2B5EF4-FFF2-40B4-BE49-F238E27FC236}">
              <a16:creationId xmlns:a16="http://schemas.microsoft.com/office/drawing/2014/main" id="{1FDF9A6C-DEC0-44EF-8D24-9AB4EFE894E0}"/>
            </a:ext>
          </a:extLst>
        </xdr:cNvPr>
        <xdr:cNvSpPr/>
      </xdr:nvSpPr>
      <xdr:spPr>
        <a:xfrm>
          <a:off x="22110700" y="1043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123080</xdr:rowOff>
    </xdr:from>
    <xdr:ext cx="469744" cy="259045"/>
    <xdr:sp macro="" textlink="">
      <xdr:nvSpPr>
        <xdr:cNvPr id="609" name="【学校施設】&#10;一人当たり面積該当値テキスト">
          <a:extLst>
            <a:ext uri="{FF2B5EF4-FFF2-40B4-BE49-F238E27FC236}">
              <a16:creationId xmlns:a16="http://schemas.microsoft.com/office/drawing/2014/main" id="{4ADAA3F3-2592-43C3-9C06-CB4325229F02}"/>
            </a:ext>
          </a:extLst>
        </xdr:cNvPr>
        <xdr:cNvSpPr txBox="1"/>
      </xdr:nvSpPr>
      <xdr:spPr>
        <a:xfrm>
          <a:off x="22199600" y="1041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160083</xdr:rowOff>
    </xdr:from>
    <xdr:to>
      <xdr:col>112</xdr:col>
      <xdr:colOff>38100</xdr:colOff>
      <xdr:row>61</xdr:row>
      <xdr:rowOff>90233</xdr:rowOff>
    </xdr:to>
    <xdr:sp macro="" textlink="">
      <xdr:nvSpPr>
        <xdr:cNvPr id="610" name="楕円 609">
          <a:extLst>
            <a:ext uri="{FF2B5EF4-FFF2-40B4-BE49-F238E27FC236}">
              <a16:creationId xmlns:a16="http://schemas.microsoft.com/office/drawing/2014/main" id="{5E992D2B-0F06-4317-8417-09A8710D824D}"/>
            </a:ext>
          </a:extLst>
        </xdr:cNvPr>
        <xdr:cNvSpPr/>
      </xdr:nvSpPr>
      <xdr:spPr>
        <a:xfrm>
          <a:off x="21272500" y="1044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24003</xdr:rowOff>
    </xdr:from>
    <xdr:to>
      <xdr:col>116</xdr:col>
      <xdr:colOff>63500</xdr:colOff>
      <xdr:row>61</xdr:row>
      <xdr:rowOff>39433</xdr:rowOff>
    </xdr:to>
    <xdr:cxnSp macro="">
      <xdr:nvCxnSpPr>
        <xdr:cNvPr id="611" name="直線コネクタ 610">
          <a:extLst>
            <a:ext uri="{FF2B5EF4-FFF2-40B4-BE49-F238E27FC236}">
              <a16:creationId xmlns:a16="http://schemas.microsoft.com/office/drawing/2014/main" id="{4D31E6CF-F84B-4EFB-A295-5838A7EED4B1}"/>
            </a:ext>
          </a:extLst>
        </xdr:cNvPr>
        <xdr:cNvCxnSpPr/>
      </xdr:nvCxnSpPr>
      <xdr:spPr>
        <a:xfrm flipV="1">
          <a:off x="21323300" y="10482453"/>
          <a:ext cx="8382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160655</xdr:rowOff>
    </xdr:from>
    <xdr:to>
      <xdr:col>107</xdr:col>
      <xdr:colOff>101600</xdr:colOff>
      <xdr:row>61</xdr:row>
      <xdr:rowOff>90805</xdr:rowOff>
    </xdr:to>
    <xdr:sp macro="" textlink="">
      <xdr:nvSpPr>
        <xdr:cNvPr id="612" name="楕円 611">
          <a:extLst>
            <a:ext uri="{FF2B5EF4-FFF2-40B4-BE49-F238E27FC236}">
              <a16:creationId xmlns:a16="http://schemas.microsoft.com/office/drawing/2014/main" id="{46655FFC-872D-45EA-8F51-BDDA998E2E5C}"/>
            </a:ext>
          </a:extLst>
        </xdr:cNvPr>
        <xdr:cNvSpPr/>
      </xdr:nvSpPr>
      <xdr:spPr>
        <a:xfrm>
          <a:off x="20383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39433</xdr:rowOff>
    </xdr:from>
    <xdr:to>
      <xdr:col>111</xdr:col>
      <xdr:colOff>177800</xdr:colOff>
      <xdr:row>61</xdr:row>
      <xdr:rowOff>40005</xdr:rowOff>
    </xdr:to>
    <xdr:cxnSp macro="">
      <xdr:nvCxnSpPr>
        <xdr:cNvPr id="613" name="直線コネクタ 612">
          <a:extLst>
            <a:ext uri="{FF2B5EF4-FFF2-40B4-BE49-F238E27FC236}">
              <a16:creationId xmlns:a16="http://schemas.microsoft.com/office/drawing/2014/main" id="{E951FFB5-2429-4325-82A0-EB9D56C1457A}"/>
            </a:ext>
          </a:extLst>
        </xdr:cNvPr>
        <xdr:cNvCxnSpPr/>
      </xdr:nvCxnSpPr>
      <xdr:spPr>
        <a:xfrm flipV="1">
          <a:off x="20434300" y="10497883"/>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4064</xdr:rowOff>
    </xdr:from>
    <xdr:to>
      <xdr:col>102</xdr:col>
      <xdr:colOff>165100</xdr:colOff>
      <xdr:row>61</xdr:row>
      <xdr:rowOff>105664</xdr:rowOff>
    </xdr:to>
    <xdr:sp macro="" textlink="">
      <xdr:nvSpPr>
        <xdr:cNvPr id="614" name="楕円 613">
          <a:extLst>
            <a:ext uri="{FF2B5EF4-FFF2-40B4-BE49-F238E27FC236}">
              <a16:creationId xmlns:a16="http://schemas.microsoft.com/office/drawing/2014/main" id="{A920D409-6601-4732-A439-67E5C147AA60}"/>
            </a:ext>
          </a:extLst>
        </xdr:cNvPr>
        <xdr:cNvSpPr/>
      </xdr:nvSpPr>
      <xdr:spPr>
        <a:xfrm>
          <a:off x="19494500" y="1046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40005</xdr:rowOff>
    </xdr:from>
    <xdr:to>
      <xdr:col>107</xdr:col>
      <xdr:colOff>50800</xdr:colOff>
      <xdr:row>61</xdr:row>
      <xdr:rowOff>54864</xdr:rowOff>
    </xdr:to>
    <xdr:cxnSp macro="">
      <xdr:nvCxnSpPr>
        <xdr:cNvPr id="615" name="直線コネクタ 614">
          <a:extLst>
            <a:ext uri="{FF2B5EF4-FFF2-40B4-BE49-F238E27FC236}">
              <a16:creationId xmlns:a16="http://schemas.microsoft.com/office/drawing/2014/main" id="{DFD9F2E4-4335-4D07-ACF7-08826803A789}"/>
            </a:ext>
          </a:extLst>
        </xdr:cNvPr>
        <xdr:cNvCxnSpPr/>
      </xdr:nvCxnSpPr>
      <xdr:spPr>
        <a:xfrm flipV="1">
          <a:off x="19545300" y="10498455"/>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163513</xdr:rowOff>
    </xdr:from>
    <xdr:to>
      <xdr:col>98</xdr:col>
      <xdr:colOff>38100</xdr:colOff>
      <xdr:row>61</xdr:row>
      <xdr:rowOff>93663</xdr:rowOff>
    </xdr:to>
    <xdr:sp macro="" textlink="">
      <xdr:nvSpPr>
        <xdr:cNvPr id="616" name="楕円 615">
          <a:extLst>
            <a:ext uri="{FF2B5EF4-FFF2-40B4-BE49-F238E27FC236}">
              <a16:creationId xmlns:a16="http://schemas.microsoft.com/office/drawing/2014/main" id="{0FECDC3B-111D-4246-A8F0-D863F0088F32}"/>
            </a:ext>
          </a:extLst>
        </xdr:cNvPr>
        <xdr:cNvSpPr/>
      </xdr:nvSpPr>
      <xdr:spPr>
        <a:xfrm>
          <a:off x="18605500" y="1045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42863</xdr:rowOff>
    </xdr:from>
    <xdr:to>
      <xdr:col>102</xdr:col>
      <xdr:colOff>114300</xdr:colOff>
      <xdr:row>61</xdr:row>
      <xdr:rowOff>54864</xdr:rowOff>
    </xdr:to>
    <xdr:cxnSp macro="">
      <xdr:nvCxnSpPr>
        <xdr:cNvPr id="617" name="直線コネクタ 616">
          <a:extLst>
            <a:ext uri="{FF2B5EF4-FFF2-40B4-BE49-F238E27FC236}">
              <a16:creationId xmlns:a16="http://schemas.microsoft.com/office/drawing/2014/main" id="{41B31DC3-BD5C-496A-964A-23F9F76B6546}"/>
            </a:ext>
          </a:extLst>
        </xdr:cNvPr>
        <xdr:cNvCxnSpPr/>
      </xdr:nvCxnSpPr>
      <xdr:spPr>
        <a:xfrm>
          <a:off x="18656300" y="10501313"/>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98759</xdr:rowOff>
    </xdr:from>
    <xdr:ext cx="469744" cy="259045"/>
    <xdr:sp macro="" textlink="">
      <xdr:nvSpPr>
        <xdr:cNvPr id="618" name="n_1aveValue【学校施設】&#10;一人当たり面積">
          <a:extLst>
            <a:ext uri="{FF2B5EF4-FFF2-40B4-BE49-F238E27FC236}">
              <a16:creationId xmlns:a16="http://schemas.microsoft.com/office/drawing/2014/main" id="{FD183EE5-AD2E-4046-B19A-4EFE32AF65FC}"/>
            </a:ext>
          </a:extLst>
        </xdr:cNvPr>
        <xdr:cNvSpPr txBox="1"/>
      </xdr:nvSpPr>
      <xdr:spPr>
        <a:xfrm>
          <a:off x="21075727" y="1004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113619</xdr:rowOff>
    </xdr:from>
    <xdr:ext cx="469744" cy="259045"/>
    <xdr:sp macro="" textlink="">
      <xdr:nvSpPr>
        <xdr:cNvPr id="619" name="n_2aveValue【学校施設】&#10;一人当たり面積">
          <a:extLst>
            <a:ext uri="{FF2B5EF4-FFF2-40B4-BE49-F238E27FC236}">
              <a16:creationId xmlns:a16="http://schemas.microsoft.com/office/drawing/2014/main" id="{257243E0-44B8-4FCE-B002-79A8AA3BB57A}"/>
            </a:ext>
          </a:extLst>
        </xdr:cNvPr>
        <xdr:cNvSpPr txBox="1"/>
      </xdr:nvSpPr>
      <xdr:spPr>
        <a:xfrm>
          <a:off x="20199427" y="1005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125048</xdr:rowOff>
    </xdr:from>
    <xdr:ext cx="469744" cy="259045"/>
    <xdr:sp macro="" textlink="">
      <xdr:nvSpPr>
        <xdr:cNvPr id="620" name="n_3aveValue【学校施設】&#10;一人当たり面積">
          <a:extLst>
            <a:ext uri="{FF2B5EF4-FFF2-40B4-BE49-F238E27FC236}">
              <a16:creationId xmlns:a16="http://schemas.microsoft.com/office/drawing/2014/main" id="{C0B85AC4-86F3-47C0-BB82-8F3CC34CB0A5}"/>
            </a:ext>
          </a:extLst>
        </xdr:cNvPr>
        <xdr:cNvSpPr txBox="1"/>
      </xdr:nvSpPr>
      <xdr:spPr>
        <a:xfrm>
          <a:off x="19310427" y="1006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127906</xdr:rowOff>
    </xdr:from>
    <xdr:ext cx="469744" cy="259045"/>
    <xdr:sp macro="" textlink="">
      <xdr:nvSpPr>
        <xdr:cNvPr id="621" name="n_4aveValue【学校施設】&#10;一人当たり面積">
          <a:extLst>
            <a:ext uri="{FF2B5EF4-FFF2-40B4-BE49-F238E27FC236}">
              <a16:creationId xmlns:a16="http://schemas.microsoft.com/office/drawing/2014/main" id="{52F65695-2322-4212-8815-D441870BA3F9}"/>
            </a:ext>
          </a:extLst>
        </xdr:cNvPr>
        <xdr:cNvSpPr txBox="1"/>
      </xdr:nvSpPr>
      <xdr:spPr>
        <a:xfrm>
          <a:off x="18421427" y="1007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81360</xdr:rowOff>
    </xdr:from>
    <xdr:ext cx="469744" cy="259045"/>
    <xdr:sp macro="" textlink="">
      <xdr:nvSpPr>
        <xdr:cNvPr id="622" name="n_1mainValue【学校施設】&#10;一人当たり面積">
          <a:extLst>
            <a:ext uri="{FF2B5EF4-FFF2-40B4-BE49-F238E27FC236}">
              <a16:creationId xmlns:a16="http://schemas.microsoft.com/office/drawing/2014/main" id="{6B4207DE-0CB9-4444-8757-A83952B39817}"/>
            </a:ext>
          </a:extLst>
        </xdr:cNvPr>
        <xdr:cNvSpPr txBox="1"/>
      </xdr:nvSpPr>
      <xdr:spPr>
        <a:xfrm>
          <a:off x="21075727" y="10539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81932</xdr:rowOff>
    </xdr:from>
    <xdr:ext cx="469744" cy="259045"/>
    <xdr:sp macro="" textlink="">
      <xdr:nvSpPr>
        <xdr:cNvPr id="623" name="n_2mainValue【学校施設】&#10;一人当たり面積">
          <a:extLst>
            <a:ext uri="{FF2B5EF4-FFF2-40B4-BE49-F238E27FC236}">
              <a16:creationId xmlns:a16="http://schemas.microsoft.com/office/drawing/2014/main" id="{96DF4082-221A-4E81-A8A3-5ECC66DC8406}"/>
            </a:ext>
          </a:extLst>
        </xdr:cNvPr>
        <xdr:cNvSpPr txBox="1"/>
      </xdr:nvSpPr>
      <xdr:spPr>
        <a:xfrm>
          <a:off x="20199427" y="1054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96791</xdr:rowOff>
    </xdr:from>
    <xdr:ext cx="469744" cy="259045"/>
    <xdr:sp macro="" textlink="">
      <xdr:nvSpPr>
        <xdr:cNvPr id="624" name="n_3mainValue【学校施設】&#10;一人当たり面積">
          <a:extLst>
            <a:ext uri="{FF2B5EF4-FFF2-40B4-BE49-F238E27FC236}">
              <a16:creationId xmlns:a16="http://schemas.microsoft.com/office/drawing/2014/main" id="{5F9A059E-7280-4E97-984A-A535DA6736D0}"/>
            </a:ext>
          </a:extLst>
        </xdr:cNvPr>
        <xdr:cNvSpPr txBox="1"/>
      </xdr:nvSpPr>
      <xdr:spPr>
        <a:xfrm>
          <a:off x="19310427" y="1055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84790</xdr:rowOff>
    </xdr:from>
    <xdr:ext cx="469744" cy="259045"/>
    <xdr:sp macro="" textlink="">
      <xdr:nvSpPr>
        <xdr:cNvPr id="625" name="n_4mainValue【学校施設】&#10;一人当たり面積">
          <a:extLst>
            <a:ext uri="{FF2B5EF4-FFF2-40B4-BE49-F238E27FC236}">
              <a16:creationId xmlns:a16="http://schemas.microsoft.com/office/drawing/2014/main" id="{AB32E685-400D-4E2B-BC8B-5E1935A043FD}"/>
            </a:ext>
          </a:extLst>
        </xdr:cNvPr>
        <xdr:cNvSpPr txBox="1"/>
      </xdr:nvSpPr>
      <xdr:spPr>
        <a:xfrm>
          <a:off x="18421427" y="10543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BB19FD7A-7515-440B-AD80-061F6372A13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49DC61DD-2132-43C7-88E0-12B017EC6DB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5DBC9E94-8974-4F75-A0BA-DDC0648A81D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978CE895-83F3-4212-B4AD-B7250D14436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50E603DB-AB6D-4834-8C78-6A9378A61BC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CE704F44-223B-422C-810D-EEC983510B7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7AA0102E-AB19-4EEC-A385-A53EB0D380B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E34CAAB7-2EF1-4606-A6FC-8D2E6482457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521A1B5F-268E-4028-863E-C5F233B72E7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8F77120F-F364-48E9-BA17-0D8842F8B62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22E9AB15-68AE-47E5-859B-5BC754697A9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668EA546-8884-4BA5-A63A-9DA1B7CC016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78814228-5E1E-4B82-8197-C732EA4E763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E59E2E06-3F58-4261-80A6-2D386339D6C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0102E749-442C-45AD-990F-FA1083C1716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EA01C256-31D9-44D6-8178-5FE0E01DBFA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D6F27F1A-CFEE-4326-A184-99B448A754A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95E87FFE-1E27-4F5F-BCA4-A3689C25491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B49FC3F7-D7F5-4159-826A-F124C034FFF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204E1343-C3FB-48A2-8F14-6E07C0BC5A9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707EDBCB-D612-401F-95E1-87386B2E2FD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A5A926B6-800A-491B-8C5D-20CAD405345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A12336A4-8DD2-4B2E-8390-9825B13CC6E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DB5CE1DE-B9CF-4B73-8909-82B240C90AA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04CB5383-3293-4840-AC2A-F7409BAD84B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D3E96E65-C8B1-481D-B780-9728A37F0B1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1E53B09E-A249-44F6-ABCF-ABFFEB78C3B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5C18A6AF-E9E2-4EA5-A544-04D9C554717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94856F45-3511-484A-B4C6-0E123B38119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4503E317-EBE7-429B-9AEE-6CFF0753BBE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D16CE987-E324-40AB-BFB1-A6FCFD5F056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87EEB4A4-DCA7-49A7-A392-0D2AAE663DC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013EFB3B-FA29-4580-998C-A04DA11AD6D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66D153AC-CBA3-4A81-87D7-2586DBABC33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9E889D25-AB01-411E-88FE-12D20D503DE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E5572829-E248-4BE5-BD35-A4928A1BB55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94D7C19A-C498-426B-96FA-B97F232577D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DA942521-CED8-4B2D-A16B-6EBDDA93FD1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id="{C80B15D2-0C86-4C1D-85ED-C139D37FCA7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1FECC3B3-5410-40B0-8B31-0A6A92BF6E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a:extLst>
            <a:ext uri="{FF2B5EF4-FFF2-40B4-BE49-F238E27FC236}">
              <a16:creationId xmlns:a16="http://schemas.microsoft.com/office/drawing/2014/main" id="{EE73B9A6-0D62-44B8-B136-CAF4E13BA88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35379</xdr:rowOff>
    </xdr:to>
    <xdr:cxnSp macro="">
      <xdr:nvCxnSpPr>
        <xdr:cNvPr id="667" name="直線コネクタ 666">
          <a:extLst>
            <a:ext uri="{FF2B5EF4-FFF2-40B4-BE49-F238E27FC236}">
              <a16:creationId xmlns:a16="http://schemas.microsoft.com/office/drawing/2014/main" id="{AEEB6A22-16D4-4268-A3FB-F6B32D5893EC}"/>
            </a:ext>
          </a:extLst>
        </xdr:cNvPr>
        <xdr:cNvCxnSpPr/>
      </xdr:nvCxnSpPr>
      <xdr:spPr>
        <a:xfrm flipV="1">
          <a:off x="16318864" y="1730121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8" name="【公民館】&#10;有形固定資産減価償却率最小値テキスト">
          <a:extLst>
            <a:ext uri="{FF2B5EF4-FFF2-40B4-BE49-F238E27FC236}">
              <a16:creationId xmlns:a16="http://schemas.microsoft.com/office/drawing/2014/main" id="{4BDE6104-6240-47F1-85AA-1F16DDB1DCCE}"/>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9" name="直線コネクタ 668">
          <a:extLst>
            <a:ext uri="{FF2B5EF4-FFF2-40B4-BE49-F238E27FC236}">
              <a16:creationId xmlns:a16="http://schemas.microsoft.com/office/drawing/2014/main" id="{ECE073C9-E491-48BB-81C8-229AFD353372}"/>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670" name="【公民館】&#10;有形固定資産減価償却率最大値テキスト">
          <a:extLst>
            <a:ext uri="{FF2B5EF4-FFF2-40B4-BE49-F238E27FC236}">
              <a16:creationId xmlns:a16="http://schemas.microsoft.com/office/drawing/2014/main" id="{6D7745F5-A262-4930-8A2E-BCEAEAB93829}"/>
            </a:ext>
          </a:extLst>
        </xdr:cNvPr>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671" name="直線コネクタ 670">
          <a:extLst>
            <a:ext uri="{FF2B5EF4-FFF2-40B4-BE49-F238E27FC236}">
              <a16:creationId xmlns:a16="http://schemas.microsoft.com/office/drawing/2014/main" id="{D13407C2-C49F-4C82-BAC9-EF15FD1AC729}"/>
            </a:ext>
          </a:extLst>
        </xdr:cNvPr>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17253</xdr:rowOff>
    </xdr:from>
    <xdr:ext cx="405111" cy="259045"/>
    <xdr:sp macro="" textlink="">
      <xdr:nvSpPr>
        <xdr:cNvPr id="672" name="【公民館】&#10;有形固定資産減価償却率平均値テキスト">
          <a:extLst>
            <a:ext uri="{FF2B5EF4-FFF2-40B4-BE49-F238E27FC236}">
              <a16:creationId xmlns:a16="http://schemas.microsoft.com/office/drawing/2014/main" id="{29FAA2C3-5228-41B3-9BA3-7B2697FCBBC1}"/>
            </a:ext>
          </a:extLst>
        </xdr:cNvPr>
        <xdr:cNvSpPr txBox="1"/>
      </xdr:nvSpPr>
      <xdr:spPr>
        <a:xfrm>
          <a:off x="16357600" y="18019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673" name="フローチャート: 判断 672">
          <a:extLst>
            <a:ext uri="{FF2B5EF4-FFF2-40B4-BE49-F238E27FC236}">
              <a16:creationId xmlns:a16="http://schemas.microsoft.com/office/drawing/2014/main" id="{BF64E9F1-BF49-4A42-A2B1-E25DEA77B5FC}"/>
            </a:ext>
          </a:extLst>
        </xdr:cNvPr>
        <xdr:cNvSpPr/>
      </xdr:nvSpPr>
      <xdr:spPr>
        <a:xfrm>
          <a:off x="16268700" y="1816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128270</xdr:rowOff>
    </xdr:from>
    <xdr:to>
      <xdr:col>81</xdr:col>
      <xdr:colOff>101600</xdr:colOff>
      <xdr:row>106</xdr:row>
      <xdr:rowOff>58420</xdr:rowOff>
    </xdr:to>
    <xdr:sp macro="" textlink="">
      <xdr:nvSpPr>
        <xdr:cNvPr id="674" name="フローチャート: 判断 673">
          <a:extLst>
            <a:ext uri="{FF2B5EF4-FFF2-40B4-BE49-F238E27FC236}">
              <a16:creationId xmlns:a16="http://schemas.microsoft.com/office/drawing/2014/main" id="{F2D13B8E-6352-43EE-8CF7-471AF3553B3E}"/>
            </a:ext>
          </a:extLst>
        </xdr:cNvPr>
        <xdr:cNvSpPr/>
      </xdr:nvSpPr>
      <xdr:spPr>
        <a:xfrm>
          <a:off x="15430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115207</xdr:rowOff>
    </xdr:from>
    <xdr:to>
      <xdr:col>76</xdr:col>
      <xdr:colOff>165100</xdr:colOff>
      <xdr:row>106</xdr:row>
      <xdr:rowOff>45357</xdr:rowOff>
    </xdr:to>
    <xdr:sp macro="" textlink="">
      <xdr:nvSpPr>
        <xdr:cNvPr id="675" name="フローチャート: 判断 674">
          <a:extLst>
            <a:ext uri="{FF2B5EF4-FFF2-40B4-BE49-F238E27FC236}">
              <a16:creationId xmlns:a16="http://schemas.microsoft.com/office/drawing/2014/main" id="{C3B14EC4-A5D7-4D76-8ACB-6C5A67CA6310}"/>
            </a:ext>
          </a:extLst>
        </xdr:cNvPr>
        <xdr:cNvSpPr/>
      </xdr:nvSpPr>
      <xdr:spPr>
        <a:xfrm>
          <a:off x="14541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79284</xdr:rowOff>
    </xdr:from>
    <xdr:to>
      <xdr:col>72</xdr:col>
      <xdr:colOff>38100</xdr:colOff>
      <xdr:row>106</xdr:row>
      <xdr:rowOff>9434</xdr:rowOff>
    </xdr:to>
    <xdr:sp macro="" textlink="">
      <xdr:nvSpPr>
        <xdr:cNvPr id="676" name="フローチャート: 判断 675">
          <a:extLst>
            <a:ext uri="{FF2B5EF4-FFF2-40B4-BE49-F238E27FC236}">
              <a16:creationId xmlns:a16="http://schemas.microsoft.com/office/drawing/2014/main" id="{953E841A-31B6-4253-AA97-C7A01802EE7B}"/>
            </a:ext>
          </a:extLst>
        </xdr:cNvPr>
        <xdr:cNvSpPr/>
      </xdr:nvSpPr>
      <xdr:spPr>
        <a:xfrm>
          <a:off x="13652500" y="180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677" name="フローチャート: 判断 676">
          <a:extLst>
            <a:ext uri="{FF2B5EF4-FFF2-40B4-BE49-F238E27FC236}">
              <a16:creationId xmlns:a16="http://schemas.microsoft.com/office/drawing/2014/main" id="{F5A983DC-69A5-48B9-A3DF-495B102A99D7}"/>
            </a:ext>
          </a:extLst>
        </xdr:cNvPr>
        <xdr:cNvSpPr/>
      </xdr:nvSpPr>
      <xdr:spPr>
        <a:xfrm>
          <a:off x="12763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B7C2574B-D2CD-42AC-AFAF-17D105B8E88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40F0CCC2-AEA7-4467-A962-C550ED7ECAF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570FDDBF-1899-4F14-A781-05F0321CBA2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D5B628C1-AE4D-499F-B950-07328B826A0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D9434B6D-8558-4F82-A14F-7DC1B95A491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64588</xdr:rowOff>
    </xdr:from>
    <xdr:to>
      <xdr:col>85</xdr:col>
      <xdr:colOff>177800</xdr:colOff>
      <xdr:row>108</xdr:row>
      <xdr:rowOff>166188</xdr:rowOff>
    </xdr:to>
    <xdr:sp macro="" textlink="">
      <xdr:nvSpPr>
        <xdr:cNvPr id="683" name="楕円 682">
          <a:extLst>
            <a:ext uri="{FF2B5EF4-FFF2-40B4-BE49-F238E27FC236}">
              <a16:creationId xmlns:a16="http://schemas.microsoft.com/office/drawing/2014/main" id="{AEA9696F-54F4-4D71-807D-DCF5A1327518}"/>
            </a:ext>
          </a:extLst>
        </xdr:cNvPr>
        <xdr:cNvSpPr/>
      </xdr:nvSpPr>
      <xdr:spPr>
        <a:xfrm>
          <a:off x="162687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150965</xdr:rowOff>
    </xdr:from>
    <xdr:ext cx="405111" cy="259045"/>
    <xdr:sp macro="" textlink="">
      <xdr:nvSpPr>
        <xdr:cNvPr id="684" name="【公民館】&#10;有形固定資産減価償却率該当値テキスト">
          <a:extLst>
            <a:ext uri="{FF2B5EF4-FFF2-40B4-BE49-F238E27FC236}">
              <a16:creationId xmlns:a16="http://schemas.microsoft.com/office/drawing/2014/main" id="{A12F7332-5C40-4D19-A9AF-23BCA41BB2A7}"/>
            </a:ext>
          </a:extLst>
        </xdr:cNvPr>
        <xdr:cNvSpPr txBox="1"/>
      </xdr:nvSpPr>
      <xdr:spPr>
        <a:xfrm>
          <a:off x="16357600" y="18496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36830</xdr:rowOff>
    </xdr:from>
    <xdr:to>
      <xdr:col>81</xdr:col>
      <xdr:colOff>101600</xdr:colOff>
      <xdr:row>108</xdr:row>
      <xdr:rowOff>138430</xdr:rowOff>
    </xdr:to>
    <xdr:sp macro="" textlink="">
      <xdr:nvSpPr>
        <xdr:cNvPr id="685" name="楕円 684">
          <a:extLst>
            <a:ext uri="{FF2B5EF4-FFF2-40B4-BE49-F238E27FC236}">
              <a16:creationId xmlns:a16="http://schemas.microsoft.com/office/drawing/2014/main" id="{937AF15A-ECA0-4C59-A1F5-653E8C03A42D}"/>
            </a:ext>
          </a:extLst>
        </xdr:cNvPr>
        <xdr:cNvSpPr/>
      </xdr:nvSpPr>
      <xdr:spPr>
        <a:xfrm>
          <a:off x="15430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87630</xdr:rowOff>
    </xdr:from>
    <xdr:to>
      <xdr:col>85</xdr:col>
      <xdr:colOff>127000</xdr:colOff>
      <xdr:row>108</xdr:row>
      <xdr:rowOff>115388</xdr:rowOff>
    </xdr:to>
    <xdr:cxnSp macro="">
      <xdr:nvCxnSpPr>
        <xdr:cNvPr id="686" name="直線コネクタ 685">
          <a:extLst>
            <a:ext uri="{FF2B5EF4-FFF2-40B4-BE49-F238E27FC236}">
              <a16:creationId xmlns:a16="http://schemas.microsoft.com/office/drawing/2014/main" id="{DFC4B3CC-A842-4486-8807-CE2B8C96F041}"/>
            </a:ext>
          </a:extLst>
        </xdr:cNvPr>
        <xdr:cNvCxnSpPr/>
      </xdr:nvCxnSpPr>
      <xdr:spPr>
        <a:xfrm>
          <a:off x="15481300" y="1860423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7438</xdr:rowOff>
    </xdr:from>
    <xdr:to>
      <xdr:col>76</xdr:col>
      <xdr:colOff>165100</xdr:colOff>
      <xdr:row>108</xdr:row>
      <xdr:rowOff>109038</xdr:rowOff>
    </xdr:to>
    <xdr:sp macro="" textlink="">
      <xdr:nvSpPr>
        <xdr:cNvPr id="687" name="楕円 686">
          <a:extLst>
            <a:ext uri="{FF2B5EF4-FFF2-40B4-BE49-F238E27FC236}">
              <a16:creationId xmlns:a16="http://schemas.microsoft.com/office/drawing/2014/main" id="{3A6B383D-09CF-40A3-9427-2638D39090C5}"/>
            </a:ext>
          </a:extLst>
        </xdr:cNvPr>
        <xdr:cNvSpPr/>
      </xdr:nvSpPr>
      <xdr:spPr>
        <a:xfrm>
          <a:off x="14541500" y="18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58238</xdr:rowOff>
    </xdr:from>
    <xdr:to>
      <xdr:col>81</xdr:col>
      <xdr:colOff>50800</xdr:colOff>
      <xdr:row>108</xdr:row>
      <xdr:rowOff>87630</xdr:rowOff>
    </xdr:to>
    <xdr:cxnSp macro="">
      <xdr:nvCxnSpPr>
        <xdr:cNvPr id="688" name="直線コネクタ 687">
          <a:extLst>
            <a:ext uri="{FF2B5EF4-FFF2-40B4-BE49-F238E27FC236}">
              <a16:creationId xmlns:a16="http://schemas.microsoft.com/office/drawing/2014/main" id="{64F68597-7E5C-44C9-BDAB-9BB384F90F94}"/>
            </a:ext>
          </a:extLst>
        </xdr:cNvPr>
        <xdr:cNvCxnSpPr/>
      </xdr:nvCxnSpPr>
      <xdr:spPr>
        <a:xfrm>
          <a:off x="14592300" y="1857483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151130</xdr:rowOff>
    </xdr:from>
    <xdr:to>
      <xdr:col>72</xdr:col>
      <xdr:colOff>38100</xdr:colOff>
      <xdr:row>108</xdr:row>
      <xdr:rowOff>81280</xdr:rowOff>
    </xdr:to>
    <xdr:sp macro="" textlink="">
      <xdr:nvSpPr>
        <xdr:cNvPr id="689" name="楕円 688">
          <a:extLst>
            <a:ext uri="{FF2B5EF4-FFF2-40B4-BE49-F238E27FC236}">
              <a16:creationId xmlns:a16="http://schemas.microsoft.com/office/drawing/2014/main" id="{C426F11A-B698-41E4-9E63-2D96B9031D21}"/>
            </a:ext>
          </a:extLst>
        </xdr:cNvPr>
        <xdr:cNvSpPr/>
      </xdr:nvSpPr>
      <xdr:spPr>
        <a:xfrm>
          <a:off x="13652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30480</xdr:rowOff>
    </xdr:from>
    <xdr:to>
      <xdr:col>76</xdr:col>
      <xdr:colOff>114300</xdr:colOff>
      <xdr:row>108</xdr:row>
      <xdr:rowOff>58238</xdr:rowOff>
    </xdr:to>
    <xdr:cxnSp macro="">
      <xdr:nvCxnSpPr>
        <xdr:cNvPr id="690" name="直線コネクタ 689">
          <a:extLst>
            <a:ext uri="{FF2B5EF4-FFF2-40B4-BE49-F238E27FC236}">
              <a16:creationId xmlns:a16="http://schemas.microsoft.com/office/drawing/2014/main" id="{5E7C556C-11E4-4967-923F-BDC0C591BC3E}"/>
            </a:ext>
          </a:extLst>
        </xdr:cNvPr>
        <xdr:cNvCxnSpPr/>
      </xdr:nvCxnSpPr>
      <xdr:spPr>
        <a:xfrm>
          <a:off x="13703300" y="1854708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121738</xdr:rowOff>
    </xdr:from>
    <xdr:to>
      <xdr:col>67</xdr:col>
      <xdr:colOff>101600</xdr:colOff>
      <xdr:row>108</xdr:row>
      <xdr:rowOff>51888</xdr:rowOff>
    </xdr:to>
    <xdr:sp macro="" textlink="">
      <xdr:nvSpPr>
        <xdr:cNvPr id="691" name="楕円 690">
          <a:extLst>
            <a:ext uri="{FF2B5EF4-FFF2-40B4-BE49-F238E27FC236}">
              <a16:creationId xmlns:a16="http://schemas.microsoft.com/office/drawing/2014/main" id="{3565C6F1-8843-4189-B990-9CDFEE5E00A4}"/>
            </a:ext>
          </a:extLst>
        </xdr:cNvPr>
        <xdr:cNvSpPr/>
      </xdr:nvSpPr>
      <xdr:spPr>
        <a:xfrm>
          <a:off x="12763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1088</xdr:rowOff>
    </xdr:from>
    <xdr:to>
      <xdr:col>71</xdr:col>
      <xdr:colOff>177800</xdr:colOff>
      <xdr:row>108</xdr:row>
      <xdr:rowOff>30480</xdr:rowOff>
    </xdr:to>
    <xdr:cxnSp macro="">
      <xdr:nvCxnSpPr>
        <xdr:cNvPr id="692" name="直線コネクタ 691">
          <a:extLst>
            <a:ext uri="{FF2B5EF4-FFF2-40B4-BE49-F238E27FC236}">
              <a16:creationId xmlns:a16="http://schemas.microsoft.com/office/drawing/2014/main" id="{E17C9D1D-47E2-4CA3-843D-707F551D6B3E}"/>
            </a:ext>
          </a:extLst>
        </xdr:cNvPr>
        <xdr:cNvCxnSpPr/>
      </xdr:nvCxnSpPr>
      <xdr:spPr>
        <a:xfrm>
          <a:off x="12814300" y="1851768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74947</xdr:rowOff>
    </xdr:from>
    <xdr:ext cx="405111" cy="259045"/>
    <xdr:sp macro="" textlink="">
      <xdr:nvSpPr>
        <xdr:cNvPr id="693" name="n_1aveValue【公民館】&#10;有形固定資産減価償却率">
          <a:extLst>
            <a:ext uri="{FF2B5EF4-FFF2-40B4-BE49-F238E27FC236}">
              <a16:creationId xmlns:a16="http://schemas.microsoft.com/office/drawing/2014/main" id="{EE38A8A4-A108-4964-9A0A-E0346DE0AB8B}"/>
            </a:ext>
          </a:extLst>
        </xdr:cNvPr>
        <xdr:cNvSpPr txBox="1"/>
      </xdr:nvSpPr>
      <xdr:spPr>
        <a:xfrm>
          <a:off x="15266044" y="179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61884</xdr:rowOff>
    </xdr:from>
    <xdr:ext cx="405111" cy="259045"/>
    <xdr:sp macro="" textlink="">
      <xdr:nvSpPr>
        <xdr:cNvPr id="694" name="n_2aveValue【公民館】&#10;有形固定資産減価償却率">
          <a:extLst>
            <a:ext uri="{FF2B5EF4-FFF2-40B4-BE49-F238E27FC236}">
              <a16:creationId xmlns:a16="http://schemas.microsoft.com/office/drawing/2014/main" id="{47C62CE3-1B19-433C-85FC-3F4CC7E0DA5D}"/>
            </a:ext>
          </a:extLst>
        </xdr:cNvPr>
        <xdr:cNvSpPr txBox="1"/>
      </xdr:nvSpPr>
      <xdr:spPr>
        <a:xfrm>
          <a:off x="143897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25961</xdr:rowOff>
    </xdr:from>
    <xdr:ext cx="405111" cy="259045"/>
    <xdr:sp macro="" textlink="">
      <xdr:nvSpPr>
        <xdr:cNvPr id="695" name="n_3aveValue【公民館】&#10;有形固定資産減価償却率">
          <a:extLst>
            <a:ext uri="{FF2B5EF4-FFF2-40B4-BE49-F238E27FC236}">
              <a16:creationId xmlns:a16="http://schemas.microsoft.com/office/drawing/2014/main" id="{0D64DA15-612A-4C2C-B200-6275FD31F2CB}"/>
            </a:ext>
          </a:extLst>
        </xdr:cNvPr>
        <xdr:cNvSpPr txBox="1"/>
      </xdr:nvSpPr>
      <xdr:spPr>
        <a:xfrm>
          <a:off x="13500744" y="1785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24328</xdr:rowOff>
    </xdr:from>
    <xdr:ext cx="405111" cy="259045"/>
    <xdr:sp macro="" textlink="">
      <xdr:nvSpPr>
        <xdr:cNvPr id="696" name="n_4aveValue【公民館】&#10;有形固定資産減価償却率">
          <a:extLst>
            <a:ext uri="{FF2B5EF4-FFF2-40B4-BE49-F238E27FC236}">
              <a16:creationId xmlns:a16="http://schemas.microsoft.com/office/drawing/2014/main" id="{E703EB47-8E15-40EC-B1CF-9B80449AC863}"/>
            </a:ext>
          </a:extLst>
        </xdr:cNvPr>
        <xdr:cNvSpPr txBox="1"/>
      </xdr:nvSpPr>
      <xdr:spPr>
        <a:xfrm>
          <a:off x="12611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129557</xdr:rowOff>
    </xdr:from>
    <xdr:ext cx="405111" cy="259045"/>
    <xdr:sp macro="" textlink="">
      <xdr:nvSpPr>
        <xdr:cNvPr id="697" name="n_1mainValue【公民館】&#10;有形固定資産減価償却率">
          <a:extLst>
            <a:ext uri="{FF2B5EF4-FFF2-40B4-BE49-F238E27FC236}">
              <a16:creationId xmlns:a16="http://schemas.microsoft.com/office/drawing/2014/main" id="{C45E2639-4226-4153-8A8D-708F51A10E0F}"/>
            </a:ext>
          </a:extLst>
        </xdr:cNvPr>
        <xdr:cNvSpPr txBox="1"/>
      </xdr:nvSpPr>
      <xdr:spPr>
        <a:xfrm>
          <a:off x="15266044" y="186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100165</xdr:rowOff>
    </xdr:from>
    <xdr:ext cx="405111" cy="259045"/>
    <xdr:sp macro="" textlink="">
      <xdr:nvSpPr>
        <xdr:cNvPr id="698" name="n_2mainValue【公民館】&#10;有形固定資産減価償却率">
          <a:extLst>
            <a:ext uri="{FF2B5EF4-FFF2-40B4-BE49-F238E27FC236}">
              <a16:creationId xmlns:a16="http://schemas.microsoft.com/office/drawing/2014/main" id="{A6895568-DA99-4927-9BA2-10ECC0F41B97}"/>
            </a:ext>
          </a:extLst>
        </xdr:cNvPr>
        <xdr:cNvSpPr txBox="1"/>
      </xdr:nvSpPr>
      <xdr:spPr>
        <a:xfrm>
          <a:off x="14389744" y="18616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72407</xdr:rowOff>
    </xdr:from>
    <xdr:ext cx="405111" cy="259045"/>
    <xdr:sp macro="" textlink="">
      <xdr:nvSpPr>
        <xdr:cNvPr id="699" name="n_3mainValue【公民館】&#10;有形固定資産減価償却率">
          <a:extLst>
            <a:ext uri="{FF2B5EF4-FFF2-40B4-BE49-F238E27FC236}">
              <a16:creationId xmlns:a16="http://schemas.microsoft.com/office/drawing/2014/main" id="{9C0D4B1B-1A74-4577-AC95-E56EA4DEEDB3}"/>
            </a:ext>
          </a:extLst>
        </xdr:cNvPr>
        <xdr:cNvSpPr txBox="1"/>
      </xdr:nvSpPr>
      <xdr:spPr>
        <a:xfrm>
          <a:off x="13500744"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43015</xdr:rowOff>
    </xdr:from>
    <xdr:ext cx="405111" cy="259045"/>
    <xdr:sp macro="" textlink="">
      <xdr:nvSpPr>
        <xdr:cNvPr id="700" name="n_4mainValue【公民館】&#10;有形固定資産減価償却率">
          <a:extLst>
            <a:ext uri="{FF2B5EF4-FFF2-40B4-BE49-F238E27FC236}">
              <a16:creationId xmlns:a16="http://schemas.microsoft.com/office/drawing/2014/main" id="{61ACC3F8-87C5-4EAC-86EF-3E2B87AA0B8C}"/>
            </a:ext>
          </a:extLst>
        </xdr:cNvPr>
        <xdr:cNvSpPr txBox="1"/>
      </xdr:nvSpPr>
      <xdr:spPr>
        <a:xfrm>
          <a:off x="12611744" y="1855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6B26960F-9250-4FFD-8ABE-8E9DE3DABF0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AC441E02-7018-4B5E-B61D-31DF6B7C5F0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04FB4503-78B8-4716-8EAD-D97074F16D5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AA2183EE-2F11-4E43-B31A-AE7CCAC830E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6D39E48C-D162-4C0D-A4BC-E602977A4A4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1110ECF0-646F-4E15-910B-244F2E82067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45EC697D-7219-47E1-B1E4-011B2615820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70797B3F-D3F9-4D05-B2DD-9BE323ADA47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B5F0FD70-858D-449C-A224-9257775792E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4DFF599D-86B8-4FFD-913F-EE0FB87A4AC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1" name="直線コネクタ 710">
          <a:extLst>
            <a:ext uri="{FF2B5EF4-FFF2-40B4-BE49-F238E27FC236}">
              <a16:creationId xmlns:a16="http://schemas.microsoft.com/office/drawing/2014/main" id="{CDABEE4F-F164-4F60-8A05-A2064578E6A6}"/>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2" name="テキスト ボックス 711">
          <a:extLst>
            <a:ext uri="{FF2B5EF4-FFF2-40B4-BE49-F238E27FC236}">
              <a16:creationId xmlns:a16="http://schemas.microsoft.com/office/drawing/2014/main" id="{2D6E81CE-586E-44BA-9EAD-CBC9535B6959}"/>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3" name="直線コネクタ 712">
          <a:extLst>
            <a:ext uri="{FF2B5EF4-FFF2-40B4-BE49-F238E27FC236}">
              <a16:creationId xmlns:a16="http://schemas.microsoft.com/office/drawing/2014/main" id="{C1440BC0-30A4-406F-85A2-D5593C72B4E6}"/>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4" name="テキスト ボックス 713">
          <a:extLst>
            <a:ext uri="{FF2B5EF4-FFF2-40B4-BE49-F238E27FC236}">
              <a16:creationId xmlns:a16="http://schemas.microsoft.com/office/drawing/2014/main" id="{968D3000-E091-4E53-B7E1-E6466B40F603}"/>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5" name="直線コネクタ 714">
          <a:extLst>
            <a:ext uri="{FF2B5EF4-FFF2-40B4-BE49-F238E27FC236}">
              <a16:creationId xmlns:a16="http://schemas.microsoft.com/office/drawing/2014/main" id="{987C1663-A1E8-4C24-970D-02C3DDC190AD}"/>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6" name="テキスト ボックス 715">
          <a:extLst>
            <a:ext uri="{FF2B5EF4-FFF2-40B4-BE49-F238E27FC236}">
              <a16:creationId xmlns:a16="http://schemas.microsoft.com/office/drawing/2014/main" id="{E8A875D2-ADD0-43A1-8FED-718E8BF21E7E}"/>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7" name="直線コネクタ 716">
          <a:extLst>
            <a:ext uri="{FF2B5EF4-FFF2-40B4-BE49-F238E27FC236}">
              <a16:creationId xmlns:a16="http://schemas.microsoft.com/office/drawing/2014/main" id="{C6765708-767C-4AE8-8081-87A685EEB27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8" name="テキスト ボックス 717">
          <a:extLst>
            <a:ext uri="{FF2B5EF4-FFF2-40B4-BE49-F238E27FC236}">
              <a16:creationId xmlns:a16="http://schemas.microsoft.com/office/drawing/2014/main" id="{D7DD8F69-A6F4-41A7-9C89-372EAEDD92D4}"/>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40ADC57E-22BC-45B1-9302-F09CA79E588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a:extLst>
            <a:ext uri="{FF2B5EF4-FFF2-40B4-BE49-F238E27FC236}">
              <a16:creationId xmlns:a16="http://schemas.microsoft.com/office/drawing/2014/main" id="{813E3276-84CC-4F75-95B4-71B897B8092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a:extLst>
            <a:ext uri="{FF2B5EF4-FFF2-40B4-BE49-F238E27FC236}">
              <a16:creationId xmlns:a16="http://schemas.microsoft.com/office/drawing/2014/main" id="{99C14D6F-4E31-42DB-80DB-FF02101C1F6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46482</xdr:rowOff>
    </xdr:from>
    <xdr:to>
      <xdr:col>116</xdr:col>
      <xdr:colOff>62864</xdr:colOff>
      <xdr:row>108</xdr:row>
      <xdr:rowOff>35052</xdr:rowOff>
    </xdr:to>
    <xdr:cxnSp macro="">
      <xdr:nvCxnSpPr>
        <xdr:cNvPr id="722" name="直線コネクタ 721">
          <a:extLst>
            <a:ext uri="{FF2B5EF4-FFF2-40B4-BE49-F238E27FC236}">
              <a16:creationId xmlns:a16="http://schemas.microsoft.com/office/drawing/2014/main" id="{16CD8FCF-F27D-4917-9556-E926F04FBAB7}"/>
            </a:ext>
          </a:extLst>
        </xdr:cNvPr>
        <xdr:cNvCxnSpPr/>
      </xdr:nvCxnSpPr>
      <xdr:spPr>
        <a:xfrm flipV="1">
          <a:off x="22160864" y="17191482"/>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23" name="【公民館】&#10;一人当たり面積最小値テキスト">
          <a:extLst>
            <a:ext uri="{FF2B5EF4-FFF2-40B4-BE49-F238E27FC236}">
              <a16:creationId xmlns:a16="http://schemas.microsoft.com/office/drawing/2014/main" id="{3B200503-2158-42FF-86BF-3FBC9D77990D}"/>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24" name="直線コネクタ 723">
          <a:extLst>
            <a:ext uri="{FF2B5EF4-FFF2-40B4-BE49-F238E27FC236}">
              <a16:creationId xmlns:a16="http://schemas.microsoft.com/office/drawing/2014/main" id="{6407B2AC-D03D-4CC9-86D9-319A37D6E555}"/>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164609</xdr:rowOff>
    </xdr:from>
    <xdr:ext cx="469744" cy="259045"/>
    <xdr:sp macro="" textlink="">
      <xdr:nvSpPr>
        <xdr:cNvPr id="725" name="【公民館】&#10;一人当たり面積最大値テキスト">
          <a:extLst>
            <a:ext uri="{FF2B5EF4-FFF2-40B4-BE49-F238E27FC236}">
              <a16:creationId xmlns:a16="http://schemas.microsoft.com/office/drawing/2014/main" id="{E09D91EA-AC45-45F1-BBC0-34CF4A3D5D0D}"/>
            </a:ext>
          </a:extLst>
        </xdr:cNvPr>
        <xdr:cNvSpPr txBox="1"/>
      </xdr:nvSpPr>
      <xdr:spPr>
        <a:xfrm>
          <a:off x="22199600" y="169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46482</xdr:rowOff>
    </xdr:from>
    <xdr:to>
      <xdr:col>116</xdr:col>
      <xdr:colOff>152400</xdr:colOff>
      <xdr:row>100</xdr:row>
      <xdr:rowOff>46482</xdr:rowOff>
    </xdr:to>
    <xdr:cxnSp macro="">
      <xdr:nvCxnSpPr>
        <xdr:cNvPr id="726" name="直線コネクタ 725">
          <a:extLst>
            <a:ext uri="{FF2B5EF4-FFF2-40B4-BE49-F238E27FC236}">
              <a16:creationId xmlns:a16="http://schemas.microsoft.com/office/drawing/2014/main" id="{3648D4C9-EC07-4D0D-9953-AC461BCA732C}"/>
            </a:ext>
          </a:extLst>
        </xdr:cNvPr>
        <xdr:cNvCxnSpPr/>
      </xdr:nvCxnSpPr>
      <xdr:spPr>
        <a:xfrm>
          <a:off x="22072600" y="1719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155719</xdr:rowOff>
    </xdr:from>
    <xdr:ext cx="469744" cy="259045"/>
    <xdr:sp macro="" textlink="">
      <xdr:nvSpPr>
        <xdr:cNvPr id="727" name="【公民館】&#10;一人当たり面積平均値テキスト">
          <a:extLst>
            <a:ext uri="{FF2B5EF4-FFF2-40B4-BE49-F238E27FC236}">
              <a16:creationId xmlns:a16="http://schemas.microsoft.com/office/drawing/2014/main" id="{9EE2AC5A-B5D0-4CB5-BF72-111AF638D2F4}"/>
            </a:ext>
          </a:extLst>
        </xdr:cNvPr>
        <xdr:cNvSpPr txBox="1"/>
      </xdr:nvSpPr>
      <xdr:spPr>
        <a:xfrm>
          <a:off x="22199600" y="17986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728" name="フローチャート: 判断 727">
          <a:extLst>
            <a:ext uri="{FF2B5EF4-FFF2-40B4-BE49-F238E27FC236}">
              <a16:creationId xmlns:a16="http://schemas.microsoft.com/office/drawing/2014/main" id="{40D9636F-50C4-436D-B523-F87C8E7FB599}"/>
            </a:ext>
          </a:extLst>
        </xdr:cNvPr>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135128</xdr:rowOff>
    </xdr:from>
    <xdr:to>
      <xdr:col>112</xdr:col>
      <xdr:colOff>38100</xdr:colOff>
      <xdr:row>106</xdr:row>
      <xdr:rowOff>65278</xdr:rowOff>
    </xdr:to>
    <xdr:sp macro="" textlink="">
      <xdr:nvSpPr>
        <xdr:cNvPr id="729" name="フローチャート: 判断 728">
          <a:extLst>
            <a:ext uri="{FF2B5EF4-FFF2-40B4-BE49-F238E27FC236}">
              <a16:creationId xmlns:a16="http://schemas.microsoft.com/office/drawing/2014/main" id="{7D0064B9-FFAB-4F39-A2FF-C1FACA36DA1C}"/>
            </a:ext>
          </a:extLst>
        </xdr:cNvPr>
        <xdr:cNvSpPr/>
      </xdr:nvSpPr>
      <xdr:spPr>
        <a:xfrm>
          <a:off x="21272500" y="1813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103124</xdr:rowOff>
    </xdr:from>
    <xdr:to>
      <xdr:col>107</xdr:col>
      <xdr:colOff>101600</xdr:colOff>
      <xdr:row>106</xdr:row>
      <xdr:rowOff>33274</xdr:rowOff>
    </xdr:to>
    <xdr:sp macro="" textlink="">
      <xdr:nvSpPr>
        <xdr:cNvPr id="730" name="フローチャート: 判断 729">
          <a:extLst>
            <a:ext uri="{FF2B5EF4-FFF2-40B4-BE49-F238E27FC236}">
              <a16:creationId xmlns:a16="http://schemas.microsoft.com/office/drawing/2014/main" id="{BA63FF93-7B84-40BF-9BC5-32D65FD6A2C7}"/>
            </a:ext>
          </a:extLst>
        </xdr:cNvPr>
        <xdr:cNvSpPr/>
      </xdr:nvSpPr>
      <xdr:spPr>
        <a:xfrm>
          <a:off x="20383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100837</xdr:rowOff>
    </xdr:from>
    <xdr:to>
      <xdr:col>102</xdr:col>
      <xdr:colOff>165100</xdr:colOff>
      <xdr:row>106</xdr:row>
      <xdr:rowOff>30987</xdr:rowOff>
    </xdr:to>
    <xdr:sp macro="" textlink="">
      <xdr:nvSpPr>
        <xdr:cNvPr id="731" name="フローチャート: 判断 730">
          <a:extLst>
            <a:ext uri="{FF2B5EF4-FFF2-40B4-BE49-F238E27FC236}">
              <a16:creationId xmlns:a16="http://schemas.microsoft.com/office/drawing/2014/main" id="{03ACE24B-9069-49C1-BE1C-F075086432EE}"/>
            </a:ext>
          </a:extLst>
        </xdr:cNvPr>
        <xdr:cNvSpPr/>
      </xdr:nvSpPr>
      <xdr:spPr>
        <a:xfrm>
          <a:off x="19494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732" name="フローチャート: 判断 731">
          <a:extLst>
            <a:ext uri="{FF2B5EF4-FFF2-40B4-BE49-F238E27FC236}">
              <a16:creationId xmlns:a16="http://schemas.microsoft.com/office/drawing/2014/main" id="{EF6DDC57-61B9-41BF-9C10-68EEE7CB90E8}"/>
            </a:ext>
          </a:extLst>
        </xdr:cNvPr>
        <xdr:cNvSpPr/>
      </xdr:nvSpPr>
      <xdr:spPr>
        <a:xfrm>
          <a:off x="18605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66F57B4D-E4AF-4969-A2BE-D0E071D0C1D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E1759D6A-A80A-414E-81CD-3679CF84634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E0D3B121-357D-491D-90FA-6DEA4CAD994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418BDC09-A40D-4A5B-97F5-22DBB913379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2132579-6C7B-40BD-8139-573D4C0A5AF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52832</xdr:rowOff>
    </xdr:from>
    <xdr:to>
      <xdr:col>116</xdr:col>
      <xdr:colOff>114300</xdr:colOff>
      <xdr:row>107</xdr:row>
      <xdr:rowOff>154432</xdr:rowOff>
    </xdr:to>
    <xdr:sp macro="" textlink="">
      <xdr:nvSpPr>
        <xdr:cNvPr id="738" name="楕円 737">
          <a:extLst>
            <a:ext uri="{FF2B5EF4-FFF2-40B4-BE49-F238E27FC236}">
              <a16:creationId xmlns:a16="http://schemas.microsoft.com/office/drawing/2014/main" id="{63B66D0D-6FD8-43F7-8023-FCC78AEF79F6}"/>
            </a:ext>
          </a:extLst>
        </xdr:cNvPr>
        <xdr:cNvSpPr/>
      </xdr:nvSpPr>
      <xdr:spPr>
        <a:xfrm>
          <a:off x="22110700" y="1839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139209</xdr:rowOff>
    </xdr:from>
    <xdr:ext cx="469744" cy="259045"/>
    <xdr:sp macro="" textlink="">
      <xdr:nvSpPr>
        <xdr:cNvPr id="739" name="【公民館】&#10;一人当たり面積該当値テキスト">
          <a:extLst>
            <a:ext uri="{FF2B5EF4-FFF2-40B4-BE49-F238E27FC236}">
              <a16:creationId xmlns:a16="http://schemas.microsoft.com/office/drawing/2014/main" id="{E156C4A7-3768-47B8-BF5A-B06120F6BDC2}"/>
            </a:ext>
          </a:extLst>
        </xdr:cNvPr>
        <xdr:cNvSpPr txBox="1"/>
      </xdr:nvSpPr>
      <xdr:spPr>
        <a:xfrm>
          <a:off x="22199600" y="1831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55118</xdr:rowOff>
    </xdr:from>
    <xdr:to>
      <xdr:col>112</xdr:col>
      <xdr:colOff>38100</xdr:colOff>
      <xdr:row>107</xdr:row>
      <xdr:rowOff>156718</xdr:rowOff>
    </xdr:to>
    <xdr:sp macro="" textlink="">
      <xdr:nvSpPr>
        <xdr:cNvPr id="740" name="楕円 739">
          <a:extLst>
            <a:ext uri="{FF2B5EF4-FFF2-40B4-BE49-F238E27FC236}">
              <a16:creationId xmlns:a16="http://schemas.microsoft.com/office/drawing/2014/main" id="{0A512DF1-2547-42B4-8CD3-7AE7F6BCB053}"/>
            </a:ext>
          </a:extLst>
        </xdr:cNvPr>
        <xdr:cNvSpPr/>
      </xdr:nvSpPr>
      <xdr:spPr>
        <a:xfrm>
          <a:off x="212725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103632</xdr:rowOff>
    </xdr:from>
    <xdr:to>
      <xdr:col>116</xdr:col>
      <xdr:colOff>63500</xdr:colOff>
      <xdr:row>107</xdr:row>
      <xdr:rowOff>105918</xdr:rowOff>
    </xdr:to>
    <xdr:cxnSp macro="">
      <xdr:nvCxnSpPr>
        <xdr:cNvPr id="741" name="直線コネクタ 740">
          <a:extLst>
            <a:ext uri="{FF2B5EF4-FFF2-40B4-BE49-F238E27FC236}">
              <a16:creationId xmlns:a16="http://schemas.microsoft.com/office/drawing/2014/main" id="{B0D652F1-771A-4870-B014-F82A0F2BB07B}"/>
            </a:ext>
          </a:extLst>
        </xdr:cNvPr>
        <xdr:cNvCxnSpPr/>
      </xdr:nvCxnSpPr>
      <xdr:spPr>
        <a:xfrm flipV="1">
          <a:off x="21323300" y="1844878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57404</xdr:rowOff>
    </xdr:from>
    <xdr:to>
      <xdr:col>107</xdr:col>
      <xdr:colOff>101600</xdr:colOff>
      <xdr:row>107</xdr:row>
      <xdr:rowOff>159004</xdr:rowOff>
    </xdr:to>
    <xdr:sp macro="" textlink="">
      <xdr:nvSpPr>
        <xdr:cNvPr id="742" name="楕円 741">
          <a:extLst>
            <a:ext uri="{FF2B5EF4-FFF2-40B4-BE49-F238E27FC236}">
              <a16:creationId xmlns:a16="http://schemas.microsoft.com/office/drawing/2014/main" id="{FC433410-A6D6-4119-9DF2-7413151838E7}"/>
            </a:ext>
          </a:extLst>
        </xdr:cNvPr>
        <xdr:cNvSpPr/>
      </xdr:nvSpPr>
      <xdr:spPr>
        <a:xfrm>
          <a:off x="20383500" y="184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105918</xdr:rowOff>
    </xdr:from>
    <xdr:to>
      <xdr:col>111</xdr:col>
      <xdr:colOff>177800</xdr:colOff>
      <xdr:row>107</xdr:row>
      <xdr:rowOff>108204</xdr:rowOff>
    </xdr:to>
    <xdr:cxnSp macro="">
      <xdr:nvCxnSpPr>
        <xdr:cNvPr id="743" name="直線コネクタ 742">
          <a:extLst>
            <a:ext uri="{FF2B5EF4-FFF2-40B4-BE49-F238E27FC236}">
              <a16:creationId xmlns:a16="http://schemas.microsoft.com/office/drawing/2014/main" id="{F1BCA256-B076-4F7C-B6EA-1B93EC56993F}"/>
            </a:ext>
          </a:extLst>
        </xdr:cNvPr>
        <xdr:cNvCxnSpPr/>
      </xdr:nvCxnSpPr>
      <xdr:spPr>
        <a:xfrm flipV="1">
          <a:off x="20434300" y="184510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59689</xdr:rowOff>
    </xdr:from>
    <xdr:to>
      <xdr:col>102</xdr:col>
      <xdr:colOff>165100</xdr:colOff>
      <xdr:row>107</xdr:row>
      <xdr:rowOff>161289</xdr:rowOff>
    </xdr:to>
    <xdr:sp macro="" textlink="">
      <xdr:nvSpPr>
        <xdr:cNvPr id="744" name="楕円 743">
          <a:extLst>
            <a:ext uri="{FF2B5EF4-FFF2-40B4-BE49-F238E27FC236}">
              <a16:creationId xmlns:a16="http://schemas.microsoft.com/office/drawing/2014/main" id="{F0DFA288-8142-4D54-9494-73710E13209C}"/>
            </a:ext>
          </a:extLst>
        </xdr:cNvPr>
        <xdr:cNvSpPr/>
      </xdr:nvSpPr>
      <xdr:spPr>
        <a:xfrm>
          <a:off x="19494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108204</xdr:rowOff>
    </xdr:from>
    <xdr:to>
      <xdr:col>107</xdr:col>
      <xdr:colOff>50800</xdr:colOff>
      <xdr:row>107</xdr:row>
      <xdr:rowOff>110489</xdr:rowOff>
    </xdr:to>
    <xdr:cxnSp macro="">
      <xdr:nvCxnSpPr>
        <xdr:cNvPr id="745" name="直線コネクタ 744">
          <a:extLst>
            <a:ext uri="{FF2B5EF4-FFF2-40B4-BE49-F238E27FC236}">
              <a16:creationId xmlns:a16="http://schemas.microsoft.com/office/drawing/2014/main" id="{EE9E5202-D4E3-4E0A-9D16-97F8A94D79E5}"/>
            </a:ext>
          </a:extLst>
        </xdr:cNvPr>
        <xdr:cNvCxnSpPr/>
      </xdr:nvCxnSpPr>
      <xdr:spPr>
        <a:xfrm flipV="1">
          <a:off x="19545300" y="1845335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61976</xdr:rowOff>
    </xdr:from>
    <xdr:to>
      <xdr:col>98</xdr:col>
      <xdr:colOff>38100</xdr:colOff>
      <xdr:row>107</xdr:row>
      <xdr:rowOff>163576</xdr:rowOff>
    </xdr:to>
    <xdr:sp macro="" textlink="">
      <xdr:nvSpPr>
        <xdr:cNvPr id="746" name="楕円 745">
          <a:extLst>
            <a:ext uri="{FF2B5EF4-FFF2-40B4-BE49-F238E27FC236}">
              <a16:creationId xmlns:a16="http://schemas.microsoft.com/office/drawing/2014/main" id="{E56AFDCA-0AAD-4085-88C8-B62C87ACB959}"/>
            </a:ext>
          </a:extLst>
        </xdr:cNvPr>
        <xdr:cNvSpPr/>
      </xdr:nvSpPr>
      <xdr:spPr>
        <a:xfrm>
          <a:off x="18605500" y="184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110489</xdr:rowOff>
    </xdr:from>
    <xdr:to>
      <xdr:col>102</xdr:col>
      <xdr:colOff>114300</xdr:colOff>
      <xdr:row>107</xdr:row>
      <xdr:rowOff>112776</xdr:rowOff>
    </xdr:to>
    <xdr:cxnSp macro="">
      <xdr:nvCxnSpPr>
        <xdr:cNvPr id="747" name="直線コネクタ 746">
          <a:extLst>
            <a:ext uri="{FF2B5EF4-FFF2-40B4-BE49-F238E27FC236}">
              <a16:creationId xmlns:a16="http://schemas.microsoft.com/office/drawing/2014/main" id="{ED595736-B20B-45DD-858B-7EF53F0C9D0A}"/>
            </a:ext>
          </a:extLst>
        </xdr:cNvPr>
        <xdr:cNvCxnSpPr/>
      </xdr:nvCxnSpPr>
      <xdr:spPr>
        <a:xfrm flipV="1">
          <a:off x="18656300" y="1845563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81805</xdr:rowOff>
    </xdr:from>
    <xdr:ext cx="469744" cy="259045"/>
    <xdr:sp macro="" textlink="">
      <xdr:nvSpPr>
        <xdr:cNvPr id="748" name="n_1aveValue【公民館】&#10;一人当たり面積">
          <a:extLst>
            <a:ext uri="{FF2B5EF4-FFF2-40B4-BE49-F238E27FC236}">
              <a16:creationId xmlns:a16="http://schemas.microsoft.com/office/drawing/2014/main" id="{416F604E-13E6-4F5D-B2F7-10B56FCFF00C}"/>
            </a:ext>
          </a:extLst>
        </xdr:cNvPr>
        <xdr:cNvSpPr txBox="1"/>
      </xdr:nvSpPr>
      <xdr:spPr>
        <a:xfrm>
          <a:off x="21075727" y="1791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49801</xdr:rowOff>
    </xdr:from>
    <xdr:ext cx="469744" cy="259045"/>
    <xdr:sp macro="" textlink="">
      <xdr:nvSpPr>
        <xdr:cNvPr id="749" name="n_2aveValue【公民館】&#10;一人当たり面積">
          <a:extLst>
            <a:ext uri="{FF2B5EF4-FFF2-40B4-BE49-F238E27FC236}">
              <a16:creationId xmlns:a16="http://schemas.microsoft.com/office/drawing/2014/main" id="{D7BE7F2F-C778-4754-9421-BF23D8640122}"/>
            </a:ext>
          </a:extLst>
        </xdr:cNvPr>
        <xdr:cNvSpPr txBox="1"/>
      </xdr:nvSpPr>
      <xdr:spPr>
        <a:xfrm>
          <a:off x="20199427" y="178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47514</xdr:rowOff>
    </xdr:from>
    <xdr:ext cx="469744" cy="259045"/>
    <xdr:sp macro="" textlink="">
      <xdr:nvSpPr>
        <xdr:cNvPr id="750" name="n_3aveValue【公民館】&#10;一人当たり面積">
          <a:extLst>
            <a:ext uri="{FF2B5EF4-FFF2-40B4-BE49-F238E27FC236}">
              <a16:creationId xmlns:a16="http://schemas.microsoft.com/office/drawing/2014/main" id="{81E8AD44-19D1-429E-96C0-7FFC8DFA507B}"/>
            </a:ext>
          </a:extLst>
        </xdr:cNvPr>
        <xdr:cNvSpPr txBox="1"/>
      </xdr:nvSpPr>
      <xdr:spPr>
        <a:xfrm>
          <a:off x="19310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61231</xdr:rowOff>
    </xdr:from>
    <xdr:ext cx="469744" cy="259045"/>
    <xdr:sp macro="" textlink="">
      <xdr:nvSpPr>
        <xdr:cNvPr id="751" name="n_4aveValue【公民館】&#10;一人当たり面積">
          <a:extLst>
            <a:ext uri="{FF2B5EF4-FFF2-40B4-BE49-F238E27FC236}">
              <a16:creationId xmlns:a16="http://schemas.microsoft.com/office/drawing/2014/main" id="{3431C461-1E71-4CCA-8FC1-09152FD641B2}"/>
            </a:ext>
          </a:extLst>
        </xdr:cNvPr>
        <xdr:cNvSpPr txBox="1"/>
      </xdr:nvSpPr>
      <xdr:spPr>
        <a:xfrm>
          <a:off x="18421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147845</xdr:rowOff>
    </xdr:from>
    <xdr:ext cx="469744" cy="259045"/>
    <xdr:sp macro="" textlink="">
      <xdr:nvSpPr>
        <xdr:cNvPr id="752" name="n_1mainValue【公民館】&#10;一人当たり面積">
          <a:extLst>
            <a:ext uri="{FF2B5EF4-FFF2-40B4-BE49-F238E27FC236}">
              <a16:creationId xmlns:a16="http://schemas.microsoft.com/office/drawing/2014/main" id="{DDA2E545-ABFE-40B4-BDF9-11DE3B15D2CE}"/>
            </a:ext>
          </a:extLst>
        </xdr:cNvPr>
        <xdr:cNvSpPr txBox="1"/>
      </xdr:nvSpPr>
      <xdr:spPr>
        <a:xfrm>
          <a:off x="21075727" y="1849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150131</xdr:rowOff>
    </xdr:from>
    <xdr:ext cx="469744" cy="259045"/>
    <xdr:sp macro="" textlink="">
      <xdr:nvSpPr>
        <xdr:cNvPr id="753" name="n_2mainValue【公民館】&#10;一人当たり面積">
          <a:extLst>
            <a:ext uri="{FF2B5EF4-FFF2-40B4-BE49-F238E27FC236}">
              <a16:creationId xmlns:a16="http://schemas.microsoft.com/office/drawing/2014/main" id="{3EC1CA5A-4CE5-4C3C-A716-A47AEB08E940}"/>
            </a:ext>
          </a:extLst>
        </xdr:cNvPr>
        <xdr:cNvSpPr txBox="1"/>
      </xdr:nvSpPr>
      <xdr:spPr>
        <a:xfrm>
          <a:off x="20199427" y="1849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152416</xdr:rowOff>
    </xdr:from>
    <xdr:ext cx="469744" cy="259045"/>
    <xdr:sp macro="" textlink="">
      <xdr:nvSpPr>
        <xdr:cNvPr id="754" name="n_3mainValue【公民館】&#10;一人当たり面積">
          <a:extLst>
            <a:ext uri="{FF2B5EF4-FFF2-40B4-BE49-F238E27FC236}">
              <a16:creationId xmlns:a16="http://schemas.microsoft.com/office/drawing/2014/main" id="{19962484-6E5F-4790-B6C3-DB0C8DA30751}"/>
            </a:ext>
          </a:extLst>
        </xdr:cNvPr>
        <xdr:cNvSpPr txBox="1"/>
      </xdr:nvSpPr>
      <xdr:spPr>
        <a:xfrm>
          <a:off x="19310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154703</xdr:rowOff>
    </xdr:from>
    <xdr:ext cx="469744" cy="259045"/>
    <xdr:sp macro="" textlink="">
      <xdr:nvSpPr>
        <xdr:cNvPr id="755" name="n_4mainValue【公民館】&#10;一人当たり面積">
          <a:extLst>
            <a:ext uri="{FF2B5EF4-FFF2-40B4-BE49-F238E27FC236}">
              <a16:creationId xmlns:a16="http://schemas.microsoft.com/office/drawing/2014/main" id="{1306E620-A2E2-44CF-A9A9-BD55B376162B}"/>
            </a:ext>
          </a:extLst>
        </xdr:cNvPr>
        <xdr:cNvSpPr txBox="1"/>
      </xdr:nvSpPr>
      <xdr:spPr>
        <a:xfrm>
          <a:off x="18421427" y="1849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711D45A0-36E8-4AD5-AA4E-A2F5997295D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D66D3187-B56F-44B0-B46E-BC6D66BFD77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D83FF41B-B447-4E8F-8541-A7C9A5B39FE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類似団体内平均値と比較して特に有形固定資産減価償却率が高くなっている施設は、公民館である。有形固定資産減価償却率は</a:t>
          </a:r>
          <a:r>
            <a:rPr kumimoji="1" lang="en-US" altLang="ja-JP" sz="1300">
              <a:latin typeface="ＭＳ Ｐゴシック" panose="020B0600070205080204" pitchFamily="50" charset="-128"/>
              <a:ea typeface="ＭＳ Ｐゴシック" panose="020B0600070205080204" pitchFamily="50" charset="-128"/>
            </a:rPr>
            <a:t>94.4</a:t>
          </a:r>
          <a:r>
            <a:rPr kumimoji="1" lang="ja-JP" altLang="en-US" sz="1300">
              <a:latin typeface="ＭＳ Ｐゴシック" panose="020B0600070205080204" pitchFamily="50" charset="-128"/>
              <a:ea typeface="ＭＳ Ｐゴシック" panose="020B0600070205080204" pitchFamily="50" charset="-128"/>
            </a:rPr>
            <a:t>％と、類似団体内平均値より</a:t>
          </a:r>
          <a:r>
            <a:rPr kumimoji="1" lang="en-US" altLang="ja-JP" sz="1300">
              <a:latin typeface="ＭＳ Ｐゴシック" panose="020B0600070205080204" pitchFamily="50" charset="-128"/>
              <a:ea typeface="ＭＳ Ｐゴシック" panose="020B0600070205080204" pitchFamily="50" charset="-128"/>
            </a:rPr>
            <a:t>25.3</a:t>
          </a:r>
          <a:r>
            <a:rPr kumimoji="1" lang="ja-JP" altLang="en-US" sz="1300">
              <a:latin typeface="ＭＳ Ｐゴシック" panose="020B0600070205080204" pitchFamily="50" charset="-128"/>
              <a:ea typeface="ＭＳ Ｐゴシック" panose="020B0600070205080204" pitchFamily="50" charset="-128"/>
            </a:rPr>
            <a:t>ポイント高くなっている。</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箇所ある施設のうち、木造の松岡地区公民館はすでに耐用年数を超えており、中央公民館についても</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年度で耐用年数となる築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年となった。今後は、</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年度に改訂した公共施設等管理計画などに基づき、施設の集約・廃止等を検討する。認定こども園・幼稚園・保育所については、認定こども園建設及び既存施設の解体により有形固定資産減価償却率</a:t>
          </a:r>
          <a:r>
            <a:rPr kumimoji="1" lang="en-US" altLang="ja-JP" sz="1300">
              <a:latin typeface="ＭＳ Ｐゴシック" panose="020B0600070205080204" pitchFamily="50" charset="-128"/>
              <a:ea typeface="ＭＳ Ｐゴシック" panose="020B0600070205080204" pitchFamily="50" charset="-128"/>
            </a:rPr>
            <a:t>19.0</a:t>
          </a:r>
          <a:r>
            <a:rPr kumimoji="1" lang="ja-JP" altLang="en-US" sz="1300">
              <a:latin typeface="ＭＳ Ｐゴシック" panose="020B0600070205080204" pitchFamily="50" charset="-128"/>
              <a:ea typeface="ＭＳ Ｐゴシック" panose="020B0600070205080204" pitchFamily="50" charset="-128"/>
            </a:rPr>
            <a:t>％と、大幅に低下し、類似団体内平均値より</a:t>
          </a:r>
          <a:r>
            <a:rPr kumimoji="1" lang="en-US" altLang="ja-JP" sz="1300">
              <a:latin typeface="ＭＳ Ｐゴシック" panose="020B0600070205080204" pitchFamily="50" charset="-128"/>
              <a:ea typeface="ＭＳ Ｐゴシック" panose="020B0600070205080204" pitchFamily="50" charset="-128"/>
            </a:rPr>
            <a:t>33.8</a:t>
          </a:r>
          <a:r>
            <a:rPr kumimoji="1" lang="ja-JP" altLang="en-US" sz="1300">
              <a:latin typeface="ＭＳ Ｐゴシック" panose="020B0600070205080204" pitchFamily="50" charset="-128"/>
              <a:ea typeface="ＭＳ Ｐゴシック" panose="020B0600070205080204" pitchFamily="50" charset="-128"/>
            </a:rPr>
            <a:t>ポイント低い数値となった。市内</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箇所ある公立幼稚園全て築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年以上が経過しており、施設の老朽化や将来の園児数の減少を踏まえ、更なる施設の集約化を図り、施設総量の圧縮をしていく。</a:t>
          </a:r>
        </a:p>
        <a:p>
          <a:r>
            <a:rPr kumimoji="1" lang="ja-JP" altLang="en-US" sz="1300">
              <a:latin typeface="ＭＳ Ｐゴシック" panose="020B0600070205080204" pitchFamily="50" charset="-128"/>
              <a:ea typeface="ＭＳ Ｐゴシック" panose="020B0600070205080204" pitchFamily="50" charset="-128"/>
            </a:rPr>
            <a:t>　さらに、類似団体内平均値と比較して特に一人当たりの面積が大きくなっている施設は公営住宅である。現在ある市営住宅の多くが、人口が増加傾向にあった昭和から平成初期にかけて建設されたが、</a:t>
          </a:r>
          <a:r>
            <a:rPr kumimoji="1" lang="en-US" altLang="ja-JP" sz="1300">
              <a:latin typeface="ＭＳ Ｐゴシック" panose="020B0600070205080204" pitchFamily="50" charset="-128"/>
              <a:ea typeface="ＭＳ Ｐゴシック" panose="020B0600070205080204" pitchFamily="50" charset="-128"/>
            </a:rPr>
            <a:t>H7</a:t>
          </a:r>
          <a:r>
            <a:rPr kumimoji="1" lang="ja-JP" altLang="en-US" sz="1300">
              <a:latin typeface="ＭＳ Ｐゴシック" panose="020B0600070205080204" pitchFamily="50" charset="-128"/>
              <a:ea typeface="ＭＳ Ｐゴシック" panose="020B0600070205080204" pitchFamily="50" charset="-128"/>
            </a:rPr>
            <a:t>年をピークに人口が減少しているため、一人当たりの面積が</a:t>
          </a:r>
          <a:r>
            <a:rPr kumimoji="1" lang="en-US" altLang="ja-JP" sz="1300">
              <a:latin typeface="ＭＳ Ｐゴシック" panose="020B0600070205080204" pitchFamily="50" charset="-128"/>
              <a:ea typeface="ＭＳ Ｐゴシック" panose="020B0600070205080204" pitchFamily="50" charset="-128"/>
            </a:rPr>
            <a:t>1.581㎡</a:t>
          </a:r>
          <a:r>
            <a:rPr kumimoji="1" lang="ja-JP" altLang="en-US" sz="1300">
              <a:latin typeface="ＭＳ Ｐゴシック" panose="020B0600070205080204" pitchFamily="50" charset="-128"/>
              <a:ea typeface="ＭＳ Ｐゴシック" panose="020B0600070205080204" pitchFamily="50" charset="-128"/>
            </a:rPr>
            <a:t>と高くなっている。今後は、老朽化が進んでいる市営住宅の解体を計画的に進め、施設総量を圧縮していく。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FC4AD94-66C0-4E55-BFE1-5A9699114A0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8C78747-9AC6-4CF0-8E82-BDE24D8C4CD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5F365BE-180A-4D54-AAA5-CEF483E3053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595A546-EF7D-48A9-AA89-86CD2961975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茨城県高萩市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FE8306C-2ED6-485D-9268-FDAD24ED5B6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98B6A0D-A20F-41A6-ABD8-D49DA5DDA9B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49803E2-8AE3-4B8B-97D9-E830C739E81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A92E63D-FC6F-4A3F-8885-22BA4CD91A9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D88EC2B-541A-4F1E-B05D-C1F6B138322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AFD053D-2642-493A-88D9-733583B3B97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27,414
27,193
193.56
15,073,427
14,131,466
821,888
7,766,519
13,478,324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3B08AF2-8A2C-4F4B-B60F-37C2CA7B5AB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1BAD8A3-1756-46D8-8CCA-A4A849D1238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7A322CA-2316-4CF9-93FE-3584EA090F8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A86CCFD-C4D8-43D3-8B59-91CDF7362A9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32C3919-ABB6-4254-B402-745F88C85C0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8D60C00-EA0A-48F2-9E80-9C1A95E2D7B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3CF2552-B492-426F-B141-D2931A42A92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D9A063A-0A34-4C06-9222-948F13E5EC9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E9003BC-9F7B-4B64-8C8B-159FA096C04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440E156-FB12-4AFC-86C8-9979F3BFB56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5FD1622-D222-451D-9BCE-347EEA7D5DB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124DB82-82D8-426F-BD8D-86EB2CB7371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355C257-1438-42F2-BE9A-B30308A75EA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FE31E34-B5F9-44EA-9197-4EB6CCFFF5D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48C0C18-84E3-4321-9FBE-79E1786E14D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7E4A1FF-2818-4648-8230-FA31D1EE007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60BB65B-3548-4DF0-BDBA-3EAB43EB4D9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0A13838-6F08-40B2-BDC7-70D4F880D05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98738E0-7FB1-4E69-9FDA-F9B394B1208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5BAC362-C173-4603-8FD9-8448271BF52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095FDD9-6A93-4A15-9E47-C325201F0D4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D84D7B9-DF2F-4F11-9B19-F8D31493D21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4DA7D75-117D-4AA1-A021-A31DC111EBB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20886F4-319F-4AF7-9AF9-BA6A5DDCCF7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3CEAF59-AF5A-4C45-A2A7-FD05B897C79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E7F8EDF-13A8-471A-AF39-C48EF094F4C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72C6BCA-EC73-4A45-A499-FB4D250A6CC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3E99443-A86B-447E-A4DE-904989D54CC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19F7746-A298-4A39-BC12-ED89285C399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EC65C59-5EC4-4BDE-A59D-DC2CE7E957E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B5D5B5E-2DB3-430C-94BB-EA95627D355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7744438-D9D8-49B1-B994-7098A28E5B5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F348A5EB-355D-4CC7-9D11-51EC343F001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685898D-272B-42A0-B321-6E027C4EC6C6}"/>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AD147D2-C968-41E5-93DB-ADA4CB21572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E1CACC0-5A76-4907-8BDE-376AD5BAD11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394ED09-6CB6-4A99-A2A2-D54E8858E78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E9473F5-95F4-44C6-9567-56026BEB6A5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FB4D222E-8C5B-483F-BCCB-7794E02E86E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AA662C38-3A23-4249-B836-717E1AF5F4D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C08A0D7-518B-4F84-9F5C-BB38B1B9C99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5AA102B-0BAA-4FBB-96A6-6FDD5E3A2DE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A776C8DD-9C82-4C3C-9A39-C41E0813774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8CC3571-1091-47C1-AF33-364421BBA926}"/>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F59F731-A921-4CD3-9E01-CA4A36F4821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2455C1F1-C73C-4CD3-91DA-F12FF382C50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7837AB52-1DDF-4F63-865F-78D18D386D2B}"/>
            </a:ext>
          </a:extLst>
        </xdr:cNvPr>
        <xdr:cNvCxnSpPr/>
      </xdr:nvCxnSpPr>
      <xdr:spPr>
        <a:xfrm flipV="1">
          <a:off x="4634865" y="577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D57CF36E-020E-48FB-BC34-A76E03551636}"/>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D2628136-E05E-4F9B-9B2B-5ED9F7B03B57}"/>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a:extLst>
            <a:ext uri="{FF2B5EF4-FFF2-40B4-BE49-F238E27FC236}">
              <a16:creationId xmlns:a16="http://schemas.microsoft.com/office/drawing/2014/main" id="{7BF2225E-C614-4640-A02C-A390C17FF275}"/>
            </a:ext>
          </a:extLst>
        </xdr:cNvPr>
        <xdr:cNvSpPr txBox="1"/>
      </xdr:nvSpPr>
      <xdr:spPr>
        <a:xfrm>
          <a:off x="4673600" y="555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a:extLst>
            <a:ext uri="{FF2B5EF4-FFF2-40B4-BE49-F238E27FC236}">
              <a16:creationId xmlns:a16="http://schemas.microsoft.com/office/drawing/2014/main" id="{CD51B24C-799D-48CD-9710-DA829A68D13E}"/>
            </a:ext>
          </a:extLst>
        </xdr:cNvPr>
        <xdr:cNvCxnSpPr/>
      </xdr:nvCxnSpPr>
      <xdr:spPr>
        <a:xfrm>
          <a:off x="4546600" y="577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131553</xdr:rowOff>
    </xdr:from>
    <xdr:ext cx="405111" cy="259045"/>
    <xdr:sp macro="" textlink="">
      <xdr:nvSpPr>
        <xdr:cNvPr id="63" name="【図書館】&#10;有形固定資産減価償却率平均値テキスト">
          <a:extLst>
            <a:ext uri="{FF2B5EF4-FFF2-40B4-BE49-F238E27FC236}">
              <a16:creationId xmlns:a16="http://schemas.microsoft.com/office/drawing/2014/main" id="{B27247B6-115E-4DF0-A74E-648CFA1DB25A}"/>
            </a:ext>
          </a:extLst>
        </xdr:cNvPr>
        <xdr:cNvSpPr txBox="1"/>
      </xdr:nvSpPr>
      <xdr:spPr>
        <a:xfrm>
          <a:off x="4673600" y="630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a:extLst>
            <a:ext uri="{FF2B5EF4-FFF2-40B4-BE49-F238E27FC236}">
              <a16:creationId xmlns:a16="http://schemas.microsoft.com/office/drawing/2014/main" id="{80820010-27AF-44F9-8862-65EE02854C3B}"/>
            </a:ext>
          </a:extLst>
        </xdr:cNvPr>
        <xdr:cNvSpPr/>
      </xdr:nvSpPr>
      <xdr:spPr>
        <a:xfrm>
          <a:off x="45847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a:extLst>
            <a:ext uri="{FF2B5EF4-FFF2-40B4-BE49-F238E27FC236}">
              <a16:creationId xmlns:a16="http://schemas.microsoft.com/office/drawing/2014/main" id="{554573FA-738C-4B59-9C06-37D911A09152}"/>
            </a:ext>
          </a:extLst>
        </xdr:cNvPr>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76019</xdr:rowOff>
    </xdr:from>
    <xdr:to>
      <xdr:col>15</xdr:col>
      <xdr:colOff>101600</xdr:colOff>
      <xdr:row>38</xdr:row>
      <xdr:rowOff>6169</xdr:rowOff>
    </xdr:to>
    <xdr:sp macro="" textlink="">
      <xdr:nvSpPr>
        <xdr:cNvPr id="66" name="フローチャート: 判断 65">
          <a:extLst>
            <a:ext uri="{FF2B5EF4-FFF2-40B4-BE49-F238E27FC236}">
              <a16:creationId xmlns:a16="http://schemas.microsoft.com/office/drawing/2014/main" id="{35CD515C-B14C-4A8E-8214-537FE54E6D0A}"/>
            </a:ext>
          </a:extLst>
        </xdr:cNvPr>
        <xdr:cNvSpPr/>
      </xdr:nvSpPr>
      <xdr:spPr>
        <a:xfrm>
          <a:off x="2857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72753</xdr:rowOff>
    </xdr:from>
    <xdr:to>
      <xdr:col>10</xdr:col>
      <xdr:colOff>165100</xdr:colOff>
      <xdr:row>38</xdr:row>
      <xdr:rowOff>2903</xdr:rowOff>
    </xdr:to>
    <xdr:sp macro="" textlink="">
      <xdr:nvSpPr>
        <xdr:cNvPr id="67" name="フローチャート: 判断 66">
          <a:extLst>
            <a:ext uri="{FF2B5EF4-FFF2-40B4-BE49-F238E27FC236}">
              <a16:creationId xmlns:a16="http://schemas.microsoft.com/office/drawing/2014/main" id="{BB15BAD1-B3F8-4821-9F96-9D750A5CC0F0}"/>
            </a:ext>
          </a:extLst>
        </xdr:cNvPr>
        <xdr:cNvSpPr/>
      </xdr:nvSpPr>
      <xdr:spPr>
        <a:xfrm>
          <a:off x="1968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a:extLst>
            <a:ext uri="{FF2B5EF4-FFF2-40B4-BE49-F238E27FC236}">
              <a16:creationId xmlns:a16="http://schemas.microsoft.com/office/drawing/2014/main" id="{04B2435C-08A3-44EE-B45B-4B8114711EFC}"/>
            </a:ext>
          </a:extLst>
        </xdr:cNvPr>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C2ED562-49DD-43A8-BB45-1CB98742AF8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82BF490-4C09-452F-AC78-C88C58428DD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DCFC661-B476-4A91-B117-FD90B45E3FD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C07A02A-7D86-43A0-8C46-E03BEC10FFD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4AB3CFA-2EBB-445F-8129-FB6EE571450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5806</xdr:rowOff>
    </xdr:from>
    <xdr:to>
      <xdr:col>24</xdr:col>
      <xdr:colOff>114300</xdr:colOff>
      <xdr:row>40</xdr:row>
      <xdr:rowOff>107406</xdr:rowOff>
    </xdr:to>
    <xdr:sp macro="" textlink="">
      <xdr:nvSpPr>
        <xdr:cNvPr id="74" name="楕円 73">
          <a:extLst>
            <a:ext uri="{FF2B5EF4-FFF2-40B4-BE49-F238E27FC236}">
              <a16:creationId xmlns:a16="http://schemas.microsoft.com/office/drawing/2014/main" id="{1D4464D2-25D3-4FA2-B64F-58410F1EBED0}"/>
            </a:ext>
          </a:extLst>
        </xdr:cNvPr>
        <xdr:cNvSpPr/>
      </xdr:nvSpPr>
      <xdr:spPr>
        <a:xfrm>
          <a:off x="45847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155683</xdr:rowOff>
    </xdr:from>
    <xdr:ext cx="405111" cy="259045"/>
    <xdr:sp macro="" textlink="">
      <xdr:nvSpPr>
        <xdr:cNvPr id="75" name="【図書館】&#10;有形固定資産減価償却率該当値テキスト">
          <a:extLst>
            <a:ext uri="{FF2B5EF4-FFF2-40B4-BE49-F238E27FC236}">
              <a16:creationId xmlns:a16="http://schemas.microsoft.com/office/drawing/2014/main" id="{44806EDE-8374-4F27-98FF-00757F10E088}"/>
            </a:ext>
          </a:extLst>
        </xdr:cNvPr>
        <xdr:cNvSpPr txBox="1"/>
      </xdr:nvSpPr>
      <xdr:spPr>
        <a:xfrm>
          <a:off x="4673600" y="684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167459</xdr:rowOff>
    </xdr:from>
    <xdr:to>
      <xdr:col>20</xdr:col>
      <xdr:colOff>38100</xdr:colOff>
      <xdr:row>40</xdr:row>
      <xdr:rowOff>97609</xdr:rowOff>
    </xdr:to>
    <xdr:sp macro="" textlink="">
      <xdr:nvSpPr>
        <xdr:cNvPr id="76" name="楕円 75">
          <a:extLst>
            <a:ext uri="{FF2B5EF4-FFF2-40B4-BE49-F238E27FC236}">
              <a16:creationId xmlns:a16="http://schemas.microsoft.com/office/drawing/2014/main" id="{3D36655E-D484-4659-A954-FADDFF783FC5}"/>
            </a:ext>
          </a:extLst>
        </xdr:cNvPr>
        <xdr:cNvSpPr/>
      </xdr:nvSpPr>
      <xdr:spPr>
        <a:xfrm>
          <a:off x="37465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46809</xdr:rowOff>
    </xdr:from>
    <xdr:to>
      <xdr:col>24</xdr:col>
      <xdr:colOff>63500</xdr:colOff>
      <xdr:row>40</xdr:row>
      <xdr:rowOff>56606</xdr:rowOff>
    </xdr:to>
    <xdr:cxnSp macro="">
      <xdr:nvCxnSpPr>
        <xdr:cNvPr id="77" name="直線コネクタ 76">
          <a:extLst>
            <a:ext uri="{FF2B5EF4-FFF2-40B4-BE49-F238E27FC236}">
              <a16:creationId xmlns:a16="http://schemas.microsoft.com/office/drawing/2014/main" id="{43B356F6-139E-407C-AEF9-1987D3D5CDEC}"/>
            </a:ext>
          </a:extLst>
        </xdr:cNvPr>
        <xdr:cNvCxnSpPr/>
      </xdr:nvCxnSpPr>
      <xdr:spPr>
        <a:xfrm>
          <a:off x="3797300" y="690480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134801</xdr:rowOff>
    </xdr:from>
    <xdr:to>
      <xdr:col>15</xdr:col>
      <xdr:colOff>101600</xdr:colOff>
      <xdr:row>40</xdr:row>
      <xdr:rowOff>64951</xdr:rowOff>
    </xdr:to>
    <xdr:sp macro="" textlink="">
      <xdr:nvSpPr>
        <xdr:cNvPr id="78" name="楕円 77">
          <a:extLst>
            <a:ext uri="{FF2B5EF4-FFF2-40B4-BE49-F238E27FC236}">
              <a16:creationId xmlns:a16="http://schemas.microsoft.com/office/drawing/2014/main" id="{A473D2AB-65F3-4DE1-B5BD-6CE69EEEB06D}"/>
            </a:ext>
          </a:extLst>
        </xdr:cNvPr>
        <xdr:cNvSpPr/>
      </xdr:nvSpPr>
      <xdr:spPr>
        <a:xfrm>
          <a:off x="2857500" y="68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14151</xdr:rowOff>
    </xdr:from>
    <xdr:to>
      <xdr:col>19</xdr:col>
      <xdr:colOff>177800</xdr:colOff>
      <xdr:row>40</xdr:row>
      <xdr:rowOff>46809</xdr:rowOff>
    </xdr:to>
    <xdr:cxnSp macro="">
      <xdr:nvCxnSpPr>
        <xdr:cNvPr id="79" name="直線コネクタ 78">
          <a:extLst>
            <a:ext uri="{FF2B5EF4-FFF2-40B4-BE49-F238E27FC236}">
              <a16:creationId xmlns:a16="http://schemas.microsoft.com/office/drawing/2014/main" id="{2E2C1894-BF42-44E6-8188-54214DD84746}"/>
            </a:ext>
          </a:extLst>
        </xdr:cNvPr>
        <xdr:cNvCxnSpPr/>
      </xdr:nvCxnSpPr>
      <xdr:spPr>
        <a:xfrm>
          <a:off x="2908300" y="687215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102144</xdr:rowOff>
    </xdr:from>
    <xdr:to>
      <xdr:col>10</xdr:col>
      <xdr:colOff>165100</xdr:colOff>
      <xdr:row>40</xdr:row>
      <xdr:rowOff>32294</xdr:rowOff>
    </xdr:to>
    <xdr:sp macro="" textlink="">
      <xdr:nvSpPr>
        <xdr:cNvPr id="80" name="楕円 79">
          <a:extLst>
            <a:ext uri="{FF2B5EF4-FFF2-40B4-BE49-F238E27FC236}">
              <a16:creationId xmlns:a16="http://schemas.microsoft.com/office/drawing/2014/main" id="{D5B9B3FA-E14E-46FC-BFAF-4AE8963E54C8}"/>
            </a:ext>
          </a:extLst>
        </xdr:cNvPr>
        <xdr:cNvSpPr/>
      </xdr:nvSpPr>
      <xdr:spPr>
        <a:xfrm>
          <a:off x="19685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152944</xdr:rowOff>
    </xdr:from>
    <xdr:to>
      <xdr:col>15</xdr:col>
      <xdr:colOff>50800</xdr:colOff>
      <xdr:row>40</xdr:row>
      <xdr:rowOff>14151</xdr:rowOff>
    </xdr:to>
    <xdr:cxnSp macro="">
      <xdr:nvCxnSpPr>
        <xdr:cNvPr id="81" name="直線コネクタ 80">
          <a:extLst>
            <a:ext uri="{FF2B5EF4-FFF2-40B4-BE49-F238E27FC236}">
              <a16:creationId xmlns:a16="http://schemas.microsoft.com/office/drawing/2014/main" id="{3C32E21E-31CA-4BCE-96B5-368039081C42}"/>
            </a:ext>
          </a:extLst>
        </xdr:cNvPr>
        <xdr:cNvCxnSpPr/>
      </xdr:nvCxnSpPr>
      <xdr:spPr>
        <a:xfrm>
          <a:off x="2019300" y="68394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69487</xdr:rowOff>
    </xdr:from>
    <xdr:to>
      <xdr:col>6</xdr:col>
      <xdr:colOff>38100</xdr:colOff>
      <xdr:row>39</xdr:row>
      <xdr:rowOff>171087</xdr:rowOff>
    </xdr:to>
    <xdr:sp macro="" textlink="">
      <xdr:nvSpPr>
        <xdr:cNvPr id="82" name="楕円 81">
          <a:extLst>
            <a:ext uri="{FF2B5EF4-FFF2-40B4-BE49-F238E27FC236}">
              <a16:creationId xmlns:a16="http://schemas.microsoft.com/office/drawing/2014/main" id="{E29AF0C0-624B-4435-B0C3-F7C185A2AF6D}"/>
            </a:ext>
          </a:extLst>
        </xdr:cNvPr>
        <xdr:cNvSpPr/>
      </xdr:nvSpPr>
      <xdr:spPr>
        <a:xfrm>
          <a:off x="10795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120287</xdr:rowOff>
    </xdr:from>
    <xdr:to>
      <xdr:col>10</xdr:col>
      <xdr:colOff>114300</xdr:colOff>
      <xdr:row>39</xdr:row>
      <xdr:rowOff>152944</xdr:rowOff>
    </xdr:to>
    <xdr:cxnSp macro="">
      <xdr:nvCxnSpPr>
        <xdr:cNvPr id="83" name="直線コネクタ 82">
          <a:extLst>
            <a:ext uri="{FF2B5EF4-FFF2-40B4-BE49-F238E27FC236}">
              <a16:creationId xmlns:a16="http://schemas.microsoft.com/office/drawing/2014/main" id="{50515ED0-E4A5-475B-B4EE-BAB49F04C6F3}"/>
            </a:ext>
          </a:extLst>
        </xdr:cNvPr>
        <xdr:cNvCxnSpPr/>
      </xdr:nvCxnSpPr>
      <xdr:spPr>
        <a:xfrm>
          <a:off x="1130300" y="68068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84" name="n_1aveValue【図書館】&#10;有形固定資産減価償却率">
          <a:extLst>
            <a:ext uri="{FF2B5EF4-FFF2-40B4-BE49-F238E27FC236}">
              <a16:creationId xmlns:a16="http://schemas.microsoft.com/office/drawing/2014/main" id="{4D3AC602-E626-48AA-83D5-2D999B40183F}"/>
            </a:ext>
          </a:extLst>
        </xdr:cNvPr>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22696</xdr:rowOff>
    </xdr:from>
    <xdr:ext cx="405111" cy="259045"/>
    <xdr:sp macro="" textlink="">
      <xdr:nvSpPr>
        <xdr:cNvPr id="85" name="n_2aveValue【図書館】&#10;有形固定資産減価償却率">
          <a:extLst>
            <a:ext uri="{FF2B5EF4-FFF2-40B4-BE49-F238E27FC236}">
              <a16:creationId xmlns:a16="http://schemas.microsoft.com/office/drawing/2014/main" id="{B9F5DCC9-0C49-4C58-9EAA-DF8604C18FB6}"/>
            </a:ext>
          </a:extLst>
        </xdr:cNvPr>
        <xdr:cNvSpPr txBox="1"/>
      </xdr:nvSpPr>
      <xdr:spPr>
        <a:xfrm>
          <a:off x="2705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19430</xdr:rowOff>
    </xdr:from>
    <xdr:ext cx="405111" cy="259045"/>
    <xdr:sp macro="" textlink="">
      <xdr:nvSpPr>
        <xdr:cNvPr id="86" name="n_3aveValue【図書館】&#10;有形固定資産減価償却率">
          <a:extLst>
            <a:ext uri="{FF2B5EF4-FFF2-40B4-BE49-F238E27FC236}">
              <a16:creationId xmlns:a16="http://schemas.microsoft.com/office/drawing/2014/main" id="{2037258B-A2DB-4FE0-8DEF-58A0CA501BE3}"/>
            </a:ext>
          </a:extLst>
        </xdr:cNvPr>
        <xdr:cNvSpPr txBox="1"/>
      </xdr:nvSpPr>
      <xdr:spPr>
        <a:xfrm>
          <a:off x="1816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153324</xdr:rowOff>
    </xdr:from>
    <xdr:ext cx="405111" cy="259045"/>
    <xdr:sp macro="" textlink="">
      <xdr:nvSpPr>
        <xdr:cNvPr id="87" name="n_4aveValue【図書館】&#10;有形固定資産減価償却率">
          <a:extLst>
            <a:ext uri="{FF2B5EF4-FFF2-40B4-BE49-F238E27FC236}">
              <a16:creationId xmlns:a16="http://schemas.microsoft.com/office/drawing/2014/main" id="{AB3A747C-52DE-4EF7-A90A-A3AF562D317D}"/>
            </a:ext>
          </a:extLst>
        </xdr:cNvPr>
        <xdr:cNvSpPr txBox="1"/>
      </xdr:nvSpPr>
      <xdr:spPr>
        <a:xfrm>
          <a:off x="927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88736</xdr:rowOff>
    </xdr:from>
    <xdr:ext cx="405111" cy="259045"/>
    <xdr:sp macro="" textlink="">
      <xdr:nvSpPr>
        <xdr:cNvPr id="88" name="n_1mainValue【図書館】&#10;有形固定資産減価償却率">
          <a:extLst>
            <a:ext uri="{FF2B5EF4-FFF2-40B4-BE49-F238E27FC236}">
              <a16:creationId xmlns:a16="http://schemas.microsoft.com/office/drawing/2014/main" id="{E5783B8F-D7E3-44E1-B4DA-8315E0BA5B1B}"/>
            </a:ext>
          </a:extLst>
        </xdr:cNvPr>
        <xdr:cNvSpPr txBox="1"/>
      </xdr:nvSpPr>
      <xdr:spPr>
        <a:xfrm>
          <a:off x="3582044" y="694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56078</xdr:rowOff>
    </xdr:from>
    <xdr:ext cx="405111" cy="259045"/>
    <xdr:sp macro="" textlink="">
      <xdr:nvSpPr>
        <xdr:cNvPr id="89" name="n_2mainValue【図書館】&#10;有形固定資産減価償却率">
          <a:extLst>
            <a:ext uri="{FF2B5EF4-FFF2-40B4-BE49-F238E27FC236}">
              <a16:creationId xmlns:a16="http://schemas.microsoft.com/office/drawing/2014/main" id="{0EBE3B7A-3177-4901-A645-E452771E75CB}"/>
            </a:ext>
          </a:extLst>
        </xdr:cNvPr>
        <xdr:cNvSpPr txBox="1"/>
      </xdr:nvSpPr>
      <xdr:spPr>
        <a:xfrm>
          <a:off x="2705744" y="691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23421</xdr:rowOff>
    </xdr:from>
    <xdr:ext cx="405111" cy="259045"/>
    <xdr:sp macro="" textlink="">
      <xdr:nvSpPr>
        <xdr:cNvPr id="90" name="n_3mainValue【図書館】&#10;有形固定資産減価償却率">
          <a:extLst>
            <a:ext uri="{FF2B5EF4-FFF2-40B4-BE49-F238E27FC236}">
              <a16:creationId xmlns:a16="http://schemas.microsoft.com/office/drawing/2014/main" id="{9DF572CE-961E-49FA-9C7E-DD83DCB94AD4}"/>
            </a:ext>
          </a:extLst>
        </xdr:cNvPr>
        <xdr:cNvSpPr txBox="1"/>
      </xdr:nvSpPr>
      <xdr:spPr>
        <a:xfrm>
          <a:off x="1816744" y="688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162214</xdr:rowOff>
    </xdr:from>
    <xdr:ext cx="405111" cy="259045"/>
    <xdr:sp macro="" textlink="">
      <xdr:nvSpPr>
        <xdr:cNvPr id="91" name="n_4mainValue【図書館】&#10;有形固定資産減価償却率">
          <a:extLst>
            <a:ext uri="{FF2B5EF4-FFF2-40B4-BE49-F238E27FC236}">
              <a16:creationId xmlns:a16="http://schemas.microsoft.com/office/drawing/2014/main" id="{B2EE0A07-3977-45B4-8517-2462F08F590F}"/>
            </a:ext>
          </a:extLst>
        </xdr:cNvPr>
        <xdr:cNvSpPr txBox="1"/>
      </xdr:nvSpPr>
      <xdr:spPr>
        <a:xfrm>
          <a:off x="927744" y="684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17709AA1-F8E3-4462-A071-40D1F795C7B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8A4A4EE4-AA97-457C-AAE7-2CBCF8E2735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BCFF61D-BEE3-4996-89F4-25557B41A29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77F10223-AC44-49AA-96CB-ED4F463DB0E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DD8B1B95-A06B-4CD0-9CF4-1EBFF6AB68E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80131870-2FE8-45E3-BC46-163C4FCF8DD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12825282-1F4A-4DBC-8091-24401E7180D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11B4EB7D-7BBE-4A37-A6CD-27800C47344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B21B2A99-D25F-4159-9129-41C672FB8D2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4C2A5776-D832-4A78-A881-4AEB7B73C84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C5C059DB-9CB1-46D9-AEFF-406C739A8D5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8502C4F6-AD59-48EB-BF11-3373F1BBBB0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C6EA0625-8D92-4082-B72A-8922655F0EA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2E3A068D-24E9-4C93-B38C-57ADAB0F2268}"/>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3B80E094-730D-4437-8FF2-789BDF5B79B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9C4FBE6B-734B-4862-95C8-1388316B0C5D}"/>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CEF6AD87-C804-46CD-98F4-6A1848C2DFF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26484580-B4B6-43EE-B07E-3A6D9377100A}"/>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80663466-65FA-4BFC-A00C-309CD41A417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484EBEBA-A749-4580-A7AF-017AFA61B2F3}"/>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2043976B-1F4C-4381-90C5-852069DBC48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9797CC8-B94F-42D5-A620-2D8F7B2AF4EC}"/>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7B329B87-AFE9-4159-A375-BB508ADF29D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a:extLst>
            <a:ext uri="{FF2B5EF4-FFF2-40B4-BE49-F238E27FC236}">
              <a16:creationId xmlns:a16="http://schemas.microsoft.com/office/drawing/2014/main" id="{3EF17015-06F3-4BD0-8837-52C11D66531B}"/>
            </a:ext>
          </a:extLst>
        </xdr:cNvPr>
        <xdr:cNvCxnSpPr/>
      </xdr:nvCxnSpPr>
      <xdr:spPr>
        <a:xfrm flipV="1">
          <a:off x="10476865" y="59740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6" name="【図書館】&#10;一人当たり面積最小値テキスト">
          <a:extLst>
            <a:ext uri="{FF2B5EF4-FFF2-40B4-BE49-F238E27FC236}">
              <a16:creationId xmlns:a16="http://schemas.microsoft.com/office/drawing/2014/main" id="{BB2C5CB6-8566-4BBE-A702-9EDFC16BB0F5}"/>
            </a:ext>
          </a:extLst>
        </xdr:cNvPr>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a:extLst>
            <a:ext uri="{FF2B5EF4-FFF2-40B4-BE49-F238E27FC236}">
              <a16:creationId xmlns:a16="http://schemas.microsoft.com/office/drawing/2014/main" id="{AD6F525C-CF37-4FE2-9C90-C9D6CFC73C7F}"/>
            </a:ext>
          </a:extLst>
        </xdr:cNvPr>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8" name="【図書館】&#10;一人当たり面積最大値テキスト">
          <a:extLst>
            <a:ext uri="{FF2B5EF4-FFF2-40B4-BE49-F238E27FC236}">
              <a16:creationId xmlns:a16="http://schemas.microsoft.com/office/drawing/2014/main" id="{0592A07F-A79F-4244-83D7-E5ACCAE9E7BE}"/>
            </a:ext>
          </a:extLst>
        </xdr:cNvPr>
        <xdr:cNvSpPr txBox="1"/>
      </xdr:nvSpPr>
      <xdr:spPr>
        <a:xfrm>
          <a:off x="10515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a:extLst>
            <a:ext uri="{FF2B5EF4-FFF2-40B4-BE49-F238E27FC236}">
              <a16:creationId xmlns:a16="http://schemas.microsoft.com/office/drawing/2014/main" id="{3392C41B-7B4A-4896-93CE-0C8BD9549506}"/>
            </a:ext>
          </a:extLst>
        </xdr:cNvPr>
        <xdr:cNvCxnSpPr/>
      </xdr:nvCxnSpPr>
      <xdr:spPr>
        <a:xfrm>
          <a:off x="10388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148607</xdr:rowOff>
    </xdr:from>
    <xdr:ext cx="469744" cy="259045"/>
    <xdr:sp macro="" textlink="">
      <xdr:nvSpPr>
        <xdr:cNvPr id="120" name="【図書館】&#10;一人当たり面積平均値テキスト">
          <a:extLst>
            <a:ext uri="{FF2B5EF4-FFF2-40B4-BE49-F238E27FC236}">
              <a16:creationId xmlns:a16="http://schemas.microsoft.com/office/drawing/2014/main" id="{E60D2E27-00DB-4F8B-A9D1-320093CB75D4}"/>
            </a:ext>
          </a:extLst>
        </xdr:cNvPr>
        <xdr:cNvSpPr txBox="1"/>
      </xdr:nvSpPr>
      <xdr:spPr>
        <a:xfrm>
          <a:off x="10515600" y="666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a:extLst>
            <a:ext uri="{FF2B5EF4-FFF2-40B4-BE49-F238E27FC236}">
              <a16:creationId xmlns:a16="http://schemas.microsoft.com/office/drawing/2014/main" id="{C360688C-6128-43D3-822E-B64187135C16}"/>
            </a:ext>
          </a:extLst>
        </xdr:cNvPr>
        <xdr:cNvSpPr/>
      </xdr:nvSpPr>
      <xdr:spPr>
        <a:xfrm>
          <a:off x="10426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a:extLst>
            <a:ext uri="{FF2B5EF4-FFF2-40B4-BE49-F238E27FC236}">
              <a16:creationId xmlns:a16="http://schemas.microsoft.com/office/drawing/2014/main" id="{CE0AC0AE-2A30-4BE8-AE63-4007D555A00B}"/>
            </a:ext>
          </a:extLst>
        </xdr:cNvPr>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3" name="フローチャート: 判断 122">
          <a:extLst>
            <a:ext uri="{FF2B5EF4-FFF2-40B4-BE49-F238E27FC236}">
              <a16:creationId xmlns:a16="http://schemas.microsoft.com/office/drawing/2014/main" id="{78D25E32-1B2F-42D7-B947-62B4575D23BB}"/>
            </a:ext>
          </a:extLst>
        </xdr:cNvPr>
        <xdr:cNvSpPr/>
      </xdr:nvSpPr>
      <xdr:spPr>
        <a:xfrm>
          <a:off x="869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59690</xdr:rowOff>
    </xdr:from>
    <xdr:to>
      <xdr:col>41</xdr:col>
      <xdr:colOff>101600</xdr:colOff>
      <xdr:row>39</xdr:row>
      <xdr:rowOff>161290</xdr:rowOff>
    </xdr:to>
    <xdr:sp macro="" textlink="">
      <xdr:nvSpPr>
        <xdr:cNvPr id="124" name="フローチャート: 判断 123">
          <a:extLst>
            <a:ext uri="{FF2B5EF4-FFF2-40B4-BE49-F238E27FC236}">
              <a16:creationId xmlns:a16="http://schemas.microsoft.com/office/drawing/2014/main" id="{A524AB5E-CFAF-4180-ABB3-818634CCED7A}"/>
            </a:ext>
          </a:extLst>
        </xdr:cNvPr>
        <xdr:cNvSpPr/>
      </xdr:nvSpPr>
      <xdr:spPr>
        <a:xfrm>
          <a:off x="7810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74930</xdr:rowOff>
    </xdr:from>
    <xdr:to>
      <xdr:col>36</xdr:col>
      <xdr:colOff>165100</xdr:colOff>
      <xdr:row>40</xdr:row>
      <xdr:rowOff>5080</xdr:rowOff>
    </xdr:to>
    <xdr:sp macro="" textlink="">
      <xdr:nvSpPr>
        <xdr:cNvPr id="125" name="フローチャート: 判断 124">
          <a:extLst>
            <a:ext uri="{FF2B5EF4-FFF2-40B4-BE49-F238E27FC236}">
              <a16:creationId xmlns:a16="http://schemas.microsoft.com/office/drawing/2014/main" id="{DC6395BC-DC49-4EA6-809D-0641B9EBA87D}"/>
            </a:ext>
          </a:extLst>
        </xdr:cNvPr>
        <xdr:cNvSpPr/>
      </xdr:nvSpPr>
      <xdr:spPr>
        <a:xfrm>
          <a:off x="6921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63E9F02-D72E-45AD-B8AA-F6A6792D7C0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5E32730-C1DD-4BBB-8E25-997F66A962E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DB99BA5-3552-4EEB-8C4F-D377C11B6BD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1264EB6-B272-4271-A125-A263B17F821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2C6269DE-7E46-4B68-AF52-9130712FBB5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109220</xdr:rowOff>
    </xdr:from>
    <xdr:to>
      <xdr:col>55</xdr:col>
      <xdr:colOff>50800</xdr:colOff>
      <xdr:row>39</xdr:row>
      <xdr:rowOff>39370</xdr:rowOff>
    </xdr:to>
    <xdr:sp macro="" textlink="">
      <xdr:nvSpPr>
        <xdr:cNvPr id="131" name="楕円 130">
          <a:extLst>
            <a:ext uri="{FF2B5EF4-FFF2-40B4-BE49-F238E27FC236}">
              <a16:creationId xmlns:a16="http://schemas.microsoft.com/office/drawing/2014/main" id="{FA4C3912-76F3-415B-BCDB-CF74BA6A8E43}"/>
            </a:ext>
          </a:extLst>
        </xdr:cNvPr>
        <xdr:cNvSpPr/>
      </xdr:nvSpPr>
      <xdr:spPr>
        <a:xfrm>
          <a:off x="104267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132097</xdr:rowOff>
    </xdr:from>
    <xdr:ext cx="469744" cy="259045"/>
    <xdr:sp macro="" textlink="">
      <xdr:nvSpPr>
        <xdr:cNvPr id="132" name="【図書館】&#10;一人当たり面積該当値テキスト">
          <a:extLst>
            <a:ext uri="{FF2B5EF4-FFF2-40B4-BE49-F238E27FC236}">
              <a16:creationId xmlns:a16="http://schemas.microsoft.com/office/drawing/2014/main" id="{3DA73BB2-70A5-4142-A795-337151CCC891}"/>
            </a:ext>
          </a:extLst>
        </xdr:cNvPr>
        <xdr:cNvSpPr txBox="1"/>
      </xdr:nvSpPr>
      <xdr:spPr>
        <a:xfrm>
          <a:off x="10515600"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124460</xdr:rowOff>
    </xdr:from>
    <xdr:to>
      <xdr:col>50</xdr:col>
      <xdr:colOff>165100</xdr:colOff>
      <xdr:row>39</xdr:row>
      <xdr:rowOff>54610</xdr:rowOff>
    </xdr:to>
    <xdr:sp macro="" textlink="">
      <xdr:nvSpPr>
        <xdr:cNvPr id="133" name="楕円 132">
          <a:extLst>
            <a:ext uri="{FF2B5EF4-FFF2-40B4-BE49-F238E27FC236}">
              <a16:creationId xmlns:a16="http://schemas.microsoft.com/office/drawing/2014/main" id="{B2879F91-FD85-4638-BEAC-53259CCF5139}"/>
            </a:ext>
          </a:extLst>
        </xdr:cNvPr>
        <xdr:cNvSpPr/>
      </xdr:nvSpPr>
      <xdr:spPr>
        <a:xfrm>
          <a:off x="9588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160020</xdr:rowOff>
    </xdr:from>
    <xdr:to>
      <xdr:col>55</xdr:col>
      <xdr:colOff>0</xdr:colOff>
      <xdr:row>39</xdr:row>
      <xdr:rowOff>3810</xdr:rowOff>
    </xdr:to>
    <xdr:cxnSp macro="">
      <xdr:nvCxnSpPr>
        <xdr:cNvPr id="134" name="直線コネクタ 133">
          <a:extLst>
            <a:ext uri="{FF2B5EF4-FFF2-40B4-BE49-F238E27FC236}">
              <a16:creationId xmlns:a16="http://schemas.microsoft.com/office/drawing/2014/main" id="{A6517C7D-D518-49C8-B2DE-1639E341570C}"/>
            </a:ext>
          </a:extLst>
        </xdr:cNvPr>
        <xdr:cNvCxnSpPr/>
      </xdr:nvCxnSpPr>
      <xdr:spPr>
        <a:xfrm flipV="1">
          <a:off x="9639300" y="66751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132080</xdr:rowOff>
    </xdr:from>
    <xdr:to>
      <xdr:col>46</xdr:col>
      <xdr:colOff>38100</xdr:colOff>
      <xdr:row>39</xdr:row>
      <xdr:rowOff>62230</xdr:rowOff>
    </xdr:to>
    <xdr:sp macro="" textlink="">
      <xdr:nvSpPr>
        <xdr:cNvPr id="135" name="楕円 134">
          <a:extLst>
            <a:ext uri="{FF2B5EF4-FFF2-40B4-BE49-F238E27FC236}">
              <a16:creationId xmlns:a16="http://schemas.microsoft.com/office/drawing/2014/main" id="{FD947150-E62C-4962-9A1D-B3D2B38CB1B4}"/>
            </a:ext>
          </a:extLst>
        </xdr:cNvPr>
        <xdr:cNvSpPr/>
      </xdr:nvSpPr>
      <xdr:spPr>
        <a:xfrm>
          <a:off x="8699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3810</xdr:rowOff>
    </xdr:from>
    <xdr:to>
      <xdr:col>50</xdr:col>
      <xdr:colOff>114300</xdr:colOff>
      <xdr:row>39</xdr:row>
      <xdr:rowOff>11430</xdr:rowOff>
    </xdr:to>
    <xdr:cxnSp macro="">
      <xdr:nvCxnSpPr>
        <xdr:cNvPr id="136" name="直線コネクタ 135">
          <a:extLst>
            <a:ext uri="{FF2B5EF4-FFF2-40B4-BE49-F238E27FC236}">
              <a16:creationId xmlns:a16="http://schemas.microsoft.com/office/drawing/2014/main" id="{CB1E490B-9C9D-4BDA-AF21-2EEC81AD9A24}"/>
            </a:ext>
          </a:extLst>
        </xdr:cNvPr>
        <xdr:cNvCxnSpPr/>
      </xdr:nvCxnSpPr>
      <xdr:spPr>
        <a:xfrm flipV="1">
          <a:off x="8750300" y="6690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139700</xdr:rowOff>
    </xdr:from>
    <xdr:to>
      <xdr:col>41</xdr:col>
      <xdr:colOff>101600</xdr:colOff>
      <xdr:row>39</xdr:row>
      <xdr:rowOff>69850</xdr:rowOff>
    </xdr:to>
    <xdr:sp macro="" textlink="">
      <xdr:nvSpPr>
        <xdr:cNvPr id="137" name="楕円 136">
          <a:extLst>
            <a:ext uri="{FF2B5EF4-FFF2-40B4-BE49-F238E27FC236}">
              <a16:creationId xmlns:a16="http://schemas.microsoft.com/office/drawing/2014/main" id="{838E9474-F265-4C7B-BF9C-C5D6FCC1A242}"/>
            </a:ext>
          </a:extLst>
        </xdr:cNvPr>
        <xdr:cNvSpPr/>
      </xdr:nvSpPr>
      <xdr:spPr>
        <a:xfrm>
          <a:off x="781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11430</xdr:rowOff>
    </xdr:from>
    <xdr:to>
      <xdr:col>45</xdr:col>
      <xdr:colOff>177800</xdr:colOff>
      <xdr:row>39</xdr:row>
      <xdr:rowOff>19050</xdr:rowOff>
    </xdr:to>
    <xdr:cxnSp macro="">
      <xdr:nvCxnSpPr>
        <xdr:cNvPr id="138" name="直線コネクタ 137">
          <a:extLst>
            <a:ext uri="{FF2B5EF4-FFF2-40B4-BE49-F238E27FC236}">
              <a16:creationId xmlns:a16="http://schemas.microsoft.com/office/drawing/2014/main" id="{55CD0A40-F985-4E59-9E3A-9C702388E843}"/>
            </a:ext>
          </a:extLst>
        </xdr:cNvPr>
        <xdr:cNvCxnSpPr/>
      </xdr:nvCxnSpPr>
      <xdr:spPr>
        <a:xfrm flipV="1">
          <a:off x="7861300" y="6697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147320</xdr:rowOff>
    </xdr:from>
    <xdr:to>
      <xdr:col>36</xdr:col>
      <xdr:colOff>165100</xdr:colOff>
      <xdr:row>39</xdr:row>
      <xdr:rowOff>77470</xdr:rowOff>
    </xdr:to>
    <xdr:sp macro="" textlink="">
      <xdr:nvSpPr>
        <xdr:cNvPr id="139" name="楕円 138">
          <a:extLst>
            <a:ext uri="{FF2B5EF4-FFF2-40B4-BE49-F238E27FC236}">
              <a16:creationId xmlns:a16="http://schemas.microsoft.com/office/drawing/2014/main" id="{6A9AE664-BF47-47AF-A551-A7DF2DCF65E9}"/>
            </a:ext>
          </a:extLst>
        </xdr:cNvPr>
        <xdr:cNvSpPr/>
      </xdr:nvSpPr>
      <xdr:spPr>
        <a:xfrm>
          <a:off x="6921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19050</xdr:rowOff>
    </xdr:from>
    <xdr:to>
      <xdr:col>41</xdr:col>
      <xdr:colOff>50800</xdr:colOff>
      <xdr:row>39</xdr:row>
      <xdr:rowOff>26670</xdr:rowOff>
    </xdr:to>
    <xdr:cxnSp macro="">
      <xdr:nvCxnSpPr>
        <xdr:cNvPr id="140" name="直線コネクタ 139">
          <a:extLst>
            <a:ext uri="{FF2B5EF4-FFF2-40B4-BE49-F238E27FC236}">
              <a16:creationId xmlns:a16="http://schemas.microsoft.com/office/drawing/2014/main" id="{B73ACB2F-C128-42CE-B30C-B68D9F5BD190}"/>
            </a:ext>
          </a:extLst>
        </xdr:cNvPr>
        <xdr:cNvCxnSpPr/>
      </xdr:nvCxnSpPr>
      <xdr:spPr>
        <a:xfrm flipV="1">
          <a:off x="6972300" y="6705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1" name="n_1aveValue【図書館】&#10;一人当たり面積">
          <a:extLst>
            <a:ext uri="{FF2B5EF4-FFF2-40B4-BE49-F238E27FC236}">
              <a16:creationId xmlns:a16="http://schemas.microsoft.com/office/drawing/2014/main" id="{B356AE63-F533-461E-9D58-2F4F25AE4A63}"/>
            </a:ext>
          </a:extLst>
        </xdr:cNvPr>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137177</xdr:rowOff>
    </xdr:from>
    <xdr:ext cx="469744" cy="259045"/>
    <xdr:sp macro="" textlink="">
      <xdr:nvSpPr>
        <xdr:cNvPr id="142" name="n_2aveValue【図書館】&#10;一人当たり面積">
          <a:extLst>
            <a:ext uri="{FF2B5EF4-FFF2-40B4-BE49-F238E27FC236}">
              <a16:creationId xmlns:a16="http://schemas.microsoft.com/office/drawing/2014/main" id="{E0E047C4-B547-473B-AE95-3742808CDB0D}"/>
            </a:ext>
          </a:extLst>
        </xdr:cNvPr>
        <xdr:cNvSpPr txBox="1"/>
      </xdr:nvSpPr>
      <xdr:spPr>
        <a:xfrm>
          <a:off x="8515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152417</xdr:rowOff>
    </xdr:from>
    <xdr:ext cx="469744" cy="259045"/>
    <xdr:sp macro="" textlink="">
      <xdr:nvSpPr>
        <xdr:cNvPr id="143" name="n_3aveValue【図書館】&#10;一人当たり面積">
          <a:extLst>
            <a:ext uri="{FF2B5EF4-FFF2-40B4-BE49-F238E27FC236}">
              <a16:creationId xmlns:a16="http://schemas.microsoft.com/office/drawing/2014/main" id="{8ED178A7-BB48-4B49-9AE1-80F3E5AAD347}"/>
            </a:ext>
          </a:extLst>
        </xdr:cNvPr>
        <xdr:cNvSpPr txBox="1"/>
      </xdr:nvSpPr>
      <xdr:spPr>
        <a:xfrm>
          <a:off x="7626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167657</xdr:rowOff>
    </xdr:from>
    <xdr:ext cx="469744" cy="259045"/>
    <xdr:sp macro="" textlink="">
      <xdr:nvSpPr>
        <xdr:cNvPr id="144" name="n_4aveValue【図書館】&#10;一人当たり面積">
          <a:extLst>
            <a:ext uri="{FF2B5EF4-FFF2-40B4-BE49-F238E27FC236}">
              <a16:creationId xmlns:a16="http://schemas.microsoft.com/office/drawing/2014/main" id="{F1A779B6-837D-45D1-AA12-CCE8490D6D3B}"/>
            </a:ext>
          </a:extLst>
        </xdr:cNvPr>
        <xdr:cNvSpPr txBox="1"/>
      </xdr:nvSpPr>
      <xdr:spPr>
        <a:xfrm>
          <a:off x="6737427"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71137</xdr:rowOff>
    </xdr:from>
    <xdr:ext cx="469744" cy="259045"/>
    <xdr:sp macro="" textlink="">
      <xdr:nvSpPr>
        <xdr:cNvPr id="145" name="n_1mainValue【図書館】&#10;一人当たり面積">
          <a:extLst>
            <a:ext uri="{FF2B5EF4-FFF2-40B4-BE49-F238E27FC236}">
              <a16:creationId xmlns:a16="http://schemas.microsoft.com/office/drawing/2014/main" id="{687F520A-6922-42A0-B72F-D938EDA24EE3}"/>
            </a:ext>
          </a:extLst>
        </xdr:cNvPr>
        <xdr:cNvSpPr txBox="1"/>
      </xdr:nvSpPr>
      <xdr:spPr>
        <a:xfrm>
          <a:off x="93917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78757</xdr:rowOff>
    </xdr:from>
    <xdr:ext cx="469744" cy="259045"/>
    <xdr:sp macro="" textlink="">
      <xdr:nvSpPr>
        <xdr:cNvPr id="146" name="n_2mainValue【図書館】&#10;一人当たり面積">
          <a:extLst>
            <a:ext uri="{FF2B5EF4-FFF2-40B4-BE49-F238E27FC236}">
              <a16:creationId xmlns:a16="http://schemas.microsoft.com/office/drawing/2014/main" id="{59D112FB-FF15-45C8-B9D7-86CAA90B20C9}"/>
            </a:ext>
          </a:extLst>
        </xdr:cNvPr>
        <xdr:cNvSpPr txBox="1"/>
      </xdr:nvSpPr>
      <xdr:spPr>
        <a:xfrm>
          <a:off x="8515427"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86377</xdr:rowOff>
    </xdr:from>
    <xdr:ext cx="469744" cy="259045"/>
    <xdr:sp macro="" textlink="">
      <xdr:nvSpPr>
        <xdr:cNvPr id="147" name="n_3mainValue【図書館】&#10;一人当たり面積">
          <a:extLst>
            <a:ext uri="{FF2B5EF4-FFF2-40B4-BE49-F238E27FC236}">
              <a16:creationId xmlns:a16="http://schemas.microsoft.com/office/drawing/2014/main" id="{E9FE5C8F-8A76-4704-AD57-95F13332D02B}"/>
            </a:ext>
          </a:extLst>
        </xdr:cNvPr>
        <xdr:cNvSpPr txBox="1"/>
      </xdr:nvSpPr>
      <xdr:spPr>
        <a:xfrm>
          <a:off x="7626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93997</xdr:rowOff>
    </xdr:from>
    <xdr:ext cx="469744" cy="259045"/>
    <xdr:sp macro="" textlink="">
      <xdr:nvSpPr>
        <xdr:cNvPr id="148" name="n_4mainValue【図書館】&#10;一人当たり面積">
          <a:extLst>
            <a:ext uri="{FF2B5EF4-FFF2-40B4-BE49-F238E27FC236}">
              <a16:creationId xmlns:a16="http://schemas.microsoft.com/office/drawing/2014/main" id="{F3994A80-6AE4-4EF1-B362-7E9639EE276C}"/>
            </a:ext>
          </a:extLst>
        </xdr:cNvPr>
        <xdr:cNvSpPr txBox="1"/>
      </xdr:nvSpPr>
      <xdr:spPr>
        <a:xfrm>
          <a:off x="6737427"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CBB0C149-6259-4B97-9986-8CF9929E35D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58A35E80-430A-4621-B115-66D1BA7547F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C0C6E5E-7395-43A5-AAA2-34C68EFAA9D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A7E22941-B679-4EAA-849C-40DB16C0FED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B98D268B-1FE8-4578-9F78-C116C6BD4D6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F4F0D9F5-563B-43E4-B130-87CDCE0DC4B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E877219D-E0AF-45FF-AB34-05DBC8675A6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5467AAA3-D526-47E7-8253-BA05261CE51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27C0DD21-613A-481A-B5C9-03E2123B35E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252B723E-4F35-4CDE-AB9B-7DE2BC9E781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19A1344B-C1DF-4438-85FF-DFF772745A4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84267B3-75A2-4D6F-BA86-A57B7305870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CC004082-6BD3-4012-806C-5493A54D802E}"/>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DCFEA9C3-A7DB-4B19-BC19-29A111C59F0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E61DA59B-7E67-4CC2-A561-655E719E9F5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C88305A1-7344-49D6-9485-EC9BB457488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5852A8C1-8DB6-4E72-813B-460D46D9B96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6FD1D5B4-FCA6-4884-86D5-9FDC6FFEB05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E5D92769-DEB0-42A3-B89B-295A962BA0B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9C9BE2F7-9C61-49E2-99C2-4BD7E7CF372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C35C24C5-8BD6-41E3-AF91-0946300598FF}"/>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94DB4341-9444-443E-9E4C-F7F682DFBB2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406F7ED3-3889-47A3-8960-6E7C0F7BACBA}"/>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F76DF46B-1A6F-4A8A-B7D2-40792D8598B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a:extLst>
            <a:ext uri="{FF2B5EF4-FFF2-40B4-BE49-F238E27FC236}">
              <a16:creationId xmlns:a16="http://schemas.microsoft.com/office/drawing/2014/main" id="{737D497A-9B77-4946-B62E-C1F93355F369}"/>
            </a:ext>
          </a:extLst>
        </xdr:cNvPr>
        <xdr:cNvCxnSpPr/>
      </xdr:nvCxnSpPr>
      <xdr:spPr>
        <a:xfrm flipV="1">
          <a:off x="4634865" y="966787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A920BC41-C623-4E70-9FAB-006ED864E5A3}"/>
            </a:ext>
          </a:extLst>
        </xdr:cNvPr>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a:extLst>
            <a:ext uri="{FF2B5EF4-FFF2-40B4-BE49-F238E27FC236}">
              <a16:creationId xmlns:a16="http://schemas.microsoft.com/office/drawing/2014/main" id="{E80389CE-5566-4F39-A257-394FBF1B0A23}"/>
            </a:ext>
          </a:extLst>
        </xdr:cNvPr>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FF90304B-C6FE-4BB9-B5BE-62466593B6F4}"/>
            </a:ext>
          </a:extLst>
        </xdr:cNvPr>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a:extLst>
            <a:ext uri="{FF2B5EF4-FFF2-40B4-BE49-F238E27FC236}">
              <a16:creationId xmlns:a16="http://schemas.microsoft.com/office/drawing/2014/main" id="{6BA8A0AB-FD2B-47DF-92A4-0ADAB4CAFD08}"/>
            </a:ext>
          </a:extLst>
        </xdr:cNvPr>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109237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B0A8DC94-EE00-47ED-8A6C-D16B82BEB044}"/>
            </a:ext>
          </a:extLst>
        </xdr:cNvPr>
        <xdr:cNvSpPr txBox="1"/>
      </xdr:nvSpPr>
      <xdr:spPr>
        <a:xfrm>
          <a:off x="46736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a:extLst>
            <a:ext uri="{FF2B5EF4-FFF2-40B4-BE49-F238E27FC236}">
              <a16:creationId xmlns:a16="http://schemas.microsoft.com/office/drawing/2014/main" id="{048A3C06-6D46-486C-BD90-884CA5BF0DB3}"/>
            </a:ext>
          </a:extLst>
        </xdr:cNvPr>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a:extLst>
            <a:ext uri="{FF2B5EF4-FFF2-40B4-BE49-F238E27FC236}">
              <a16:creationId xmlns:a16="http://schemas.microsoft.com/office/drawing/2014/main" id="{C4C18181-155C-4A71-9482-7F65429FA2C7}"/>
            </a:ext>
          </a:extLst>
        </xdr:cNvPr>
        <xdr:cNvSpPr/>
      </xdr:nvSpPr>
      <xdr:spPr>
        <a:xfrm>
          <a:off x="3746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82550</xdr:rowOff>
    </xdr:from>
    <xdr:to>
      <xdr:col>15</xdr:col>
      <xdr:colOff>101600</xdr:colOff>
      <xdr:row>61</xdr:row>
      <xdr:rowOff>12700</xdr:rowOff>
    </xdr:to>
    <xdr:sp macro="" textlink="">
      <xdr:nvSpPr>
        <xdr:cNvPr id="181" name="フローチャート: 判断 180">
          <a:extLst>
            <a:ext uri="{FF2B5EF4-FFF2-40B4-BE49-F238E27FC236}">
              <a16:creationId xmlns:a16="http://schemas.microsoft.com/office/drawing/2014/main" id="{D194A4EB-4D2B-4F16-9FEF-BB0B1FB0506D}"/>
            </a:ext>
          </a:extLst>
        </xdr:cNvPr>
        <xdr:cNvSpPr/>
      </xdr:nvSpPr>
      <xdr:spPr>
        <a:xfrm>
          <a:off x="2857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2" name="フローチャート: 判断 181">
          <a:extLst>
            <a:ext uri="{FF2B5EF4-FFF2-40B4-BE49-F238E27FC236}">
              <a16:creationId xmlns:a16="http://schemas.microsoft.com/office/drawing/2014/main" id="{2F4D8795-35D7-4324-9758-41692C623E9B}"/>
            </a:ext>
          </a:extLst>
        </xdr:cNvPr>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3" name="フローチャート: 判断 182">
          <a:extLst>
            <a:ext uri="{FF2B5EF4-FFF2-40B4-BE49-F238E27FC236}">
              <a16:creationId xmlns:a16="http://schemas.microsoft.com/office/drawing/2014/main" id="{DE3757C3-5AFA-4A9A-842C-659F6CAA17EC}"/>
            </a:ext>
          </a:extLst>
        </xdr:cNvPr>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5AB0DAC-67F9-4C2F-81A4-E384173C701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62013F2-C9BD-4045-B0EB-DDD6F68FB59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072E8DD-362A-4626-89D4-D3B13552D29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3BEAA3E-83D8-4AA7-9655-6008A03290B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76A87E1-F1B4-4093-B013-B643E627366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19685</xdr:rowOff>
    </xdr:from>
    <xdr:to>
      <xdr:col>24</xdr:col>
      <xdr:colOff>114300</xdr:colOff>
      <xdr:row>64</xdr:row>
      <xdr:rowOff>121285</xdr:rowOff>
    </xdr:to>
    <xdr:sp macro="" textlink="">
      <xdr:nvSpPr>
        <xdr:cNvPr id="189" name="楕円 188">
          <a:extLst>
            <a:ext uri="{FF2B5EF4-FFF2-40B4-BE49-F238E27FC236}">
              <a16:creationId xmlns:a16="http://schemas.microsoft.com/office/drawing/2014/main" id="{3259D003-A250-4227-8FE8-617DE9EAAEC7}"/>
            </a:ext>
          </a:extLst>
        </xdr:cNvPr>
        <xdr:cNvSpPr/>
      </xdr:nvSpPr>
      <xdr:spPr>
        <a:xfrm>
          <a:off x="4584700" y="1099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106062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5AA11E8C-1B97-4509-BCD7-21EB5188E929}"/>
            </a:ext>
          </a:extLst>
        </xdr:cNvPr>
        <xdr:cNvSpPr txBox="1"/>
      </xdr:nvSpPr>
      <xdr:spPr>
        <a:xfrm>
          <a:off x="4673600" y="10907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17780</xdr:rowOff>
    </xdr:from>
    <xdr:to>
      <xdr:col>20</xdr:col>
      <xdr:colOff>38100</xdr:colOff>
      <xdr:row>64</xdr:row>
      <xdr:rowOff>119380</xdr:rowOff>
    </xdr:to>
    <xdr:sp macro="" textlink="">
      <xdr:nvSpPr>
        <xdr:cNvPr id="191" name="楕円 190">
          <a:extLst>
            <a:ext uri="{FF2B5EF4-FFF2-40B4-BE49-F238E27FC236}">
              <a16:creationId xmlns:a16="http://schemas.microsoft.com/office/drawing/2014/main" id="{468619B0-8C12-4E0E-A5C4-372B462A6E54}"/>
            </a:ext>
          </a:extLst>
        </xdr:cNvPr>
        <xdr:cNvSpPr/>
      </xdr:nvSpPr>
      <xdr:spPr>
        <a:xfrm>
          <a:off x="3746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68580</xdr:rowOff>
    </xdr:from>
    <xdr:to>
      <xdr:col>24</xdr:col>
      <xdr:colOff>63500</xdr:colOff>
      <xdr:row>64</xdr:row>
      <xdr:rowOff>70485</xdr:rowOff>
    </xdr:to>
    <xdr:cxnSp macro="">
      <xdr:nvCxnSpPr>
        <xdr:cNvPr id="192" name="直線コネクタ 191">
          <a:extLst>
            <a:ext uri="{FF2B5EF4-FFF2-40B4-BE49-F238E27FC236}">
              <a16:creationId xmlns:a16="http://schemas.microsoft.com/office/drawing/2014/main" id="{35809C7B-9410-44DC-9E68-A13B93DA4828}"/>
            </a:ext>
          </a:extLst>
        </xdr:cNvPr>
        <xdr:cNvCxnSpPr/>
      </xdr:nvCxnSpPr>
      <xdr:spPr>
        <a:xfrm>
          <a:off x="3797300" y="1104138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13970</xdr:rowOff>
    </xdr:from>
    <xdr:to>
      <xdr:col>15</xdr:col>
      <xdr:colOff>101600</xdr:colOff>
      <xdr:row>64</xdr:row>
      <xdr:rowOff>115570</xdr:rowOff>
    </xdr:to>
    <xdr:sp macro="" textlink="">
      <xdr:nvSpPr>
        <xdr:cNvPr id="193" name="楕円 192">
          <a:extLst>
            <a:ext uri="{FF2B5EF4-FFF2-40B4-BE49-F238E27FC236}">
              <a16:creationId xmlns:a16="http://schemas.microsoft.com/office/drawing/2014/main" id="{BF6F9168-4BCF-42A1-83DF-37A63649AC18}"/>
            </a:ext>
          </a:extLst>
        </xdr:cNvPr>
        <xdr:cNvSpPr/>
      </xdr:nvSpPr>
      <xdr:spPr>
        <a:xfrm>
          <a:off x="2857500" y="1098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64770</xdr:rowOff>
    </xdr:from>
    <xdr:to>
      <xdr:col>19</xdr:col>
      <xdr:colOff>177800</xdr:colOff>
      <xdr:row>64</xdr:row>
      <xdr:rowOff>68580</xdr:rowOff>
    </xdr:to>
    <xdr:cxnSp macro="">
      <xdr:nvCxnSpPr>
        <xdr:cNvPr id="194" name="直線コネクタ 193">
          <a:extLst>
            <a:ext uri="{FF2B5EF4-FFF2-40B4-BE49-F238E27FC236}">
              <a16:creationId xmlns:a16="http://schemas.microsoft.com/office/drawing/2014/main" id="{AC523CF7-0A6C-44CD-B9B5-347251D6243D}"/>
            </a:ext>
          </a:extLst>
        </xdr:cNvPr>
        <xdr:cNvCxnSpPr/>
      </xdr:nvCxnSpPr>
      <xdr:spPr>
        <a:xfrm>
          <a:off x="2908300" y="110375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12065</xdr:rowOff>
    </xdr:from>
    <xdr:to>
      <xdr:col>10</xdr:col>
      <xdr:colOff>165100</xdr:colOff>
      <xdr:row>64</xdr:row>
      <xdr:rowOff>113665</xdr:rowOff>
    </xdr:to>
    <xdr:sp macro="" textlink="">
      <xdr:nvSpPr>
        <xdr:cNvPr id="195" name="楕円 194">
          <a:extLst>
            <a:ext uri="{FF2B5EF4-FFF2-40B4-BE49-F238E27FC236}">
              <a16:creationId xmlns:a16="http://schemas.microsoft.com/office/drawing/2014/main" id="{7A54F72B-7E6C-459D-8D17-C3F158C64804}"/>
            </a:ext>
          </a:extLst>
        </xdr:cNvPr>
        <xdr:cNvSpPr/>
      </xdr:nvSpPr>
      <xdr:spPr>
        <a:xfrm>
          <a:off x="1968500" y="1098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62865</xdr:rowOff>
    </xdr:from>
    <xdr:to>
      <xdr:col>15</xdr:col>
      <xdr:colOff>50800</xdr:colOff>
      <xdr:row>64</xdr:row>
      <xdr:rowOff>64770</xdr:rowOff>
    </xdr:to>
    <xdr:cxnSp macro="">
      <xdr:nvCxnSpPr>
        <xdr:cNvPr id="196" name="直線コネクタ 195">
          <a:extLst>
            <a:ext uri="{FF2B5EF4-FFF2-40B4-BE49-F238E27FC236}">
              <a16:creationId xmlns:a16="http://schemas.microsoft.com/office/drawing/2014/main" id="{485526C6-7CD7-401A-8C3C-6B079D229D96}"/>
            </a:ext>
          </a:extLst>
        </xdr:cNvPr>
        <xdr:cNvCxnSpPr/>
      </xdr:nvCxnSpPr>
      <xdr:spPr>
        <a:xfrm>
          <a:off x="2019300" y="110356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25400</xdr:rowOff>
    </xdr:from>
    <xdr:to>
      <xdr:col>6</xdr:col>
      <xdr:colOff>38100</xdr:colOff>
      <xdr:row>64</xdr:row>
      <xdr:rowOff>127000</xdr:rowOff>
    </xdr:to>
    <xdr:sp macro="" textlink="">
      <xdr:nvSpPr>
        <xdr:cNvPr id="197" name="楕円 196">
          <a:extLst>
            <a:ext uri="{FF2B5EF4-FFF2-40B4-BE49-F238E27FC236}">
              <a16:creationId xmlns:a16="http://schemas.microsoft.com/office/drawing/2014/main" id="{DB745F58-584D-4CF3-8496-8F9C13DB9071}"/>
            </a:ext>
          </a:extLst>
        </xdr:cNvPr>
        <xdr:cNvSpPr/>
      </xdr:nvSpPr>
      <xdr:spPr>
        <a:xfrm>
          <a:off x="1079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62865</xdr:rowOff>
    </xdr:from>
    <xdr:to>
      <xdr:col>10</xdr:col>
      <xdr:colOff>114300</xdr:colOff>
      <xdr:row>64</xdr:row>
      <xdr:rowOff>76200</xdr:rowOff>
    </xdr:to>
    <xdr:cxnSp macro="">
      <xdr:nvCxnSpPr>
        <xdr:cNvPr id="198" name="直線コネクタ 197">
          <a:extLst>
            <a:ext uri="{FF2B5EF4-FFF2-40B4-BE49-F238E27FC236}">
              <a16:creationId xmlns:a16="http://schemas.microsoft.com/office/drawing/2014/main" id="{67A763D7-2EAE-4A21-8D33-51F54AB09582}"/>
            </a:ext>
          </a:extLst>
        </xdr:cNvPr>
        <xdr:cNvCxnSpPr/>
      </xdr:nvCxnSpPr>
      <xdr:spPr>
        <a:xfrm flipV="1">
          <a:off x="1130300" y="1103566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19702</xdr:rowOff>
    </xdr:from>
    <xdr:ext cx="405111" cy="259045"/>
    <xdr:sp macro="" textlink="">
      <xdr:nvSpPr>
        <xdr:cNvPr id="199" name="n_1aveValue【体育館・プール】&#10;有形固定資産減価償却率">
          <a:extLst>
            <a:ext uri="{FF2B5EF4-FFF2-40B4-BE49-F238E27FC236}">
              <a16:creationId xmlns:a16="http://schemas.microsoft.com/office/drawing/2014/main" id="{DBD8E3C8-08E9-4F6E-AACE-0F5BEA25D85E}"/>
            </a:ext>
          </a:extLst>
        </xdr:cNvPr>
        <xdr:cNvSpPr txBox="1"/>
      </xdr:nvSpPr>
      <xdr:spPr>
        <a:xfrm>
          <a:off x="35820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29227</xdr:rowOff>
    </xdr:from>
    <xdr:ext cx="405111" cy="259045"/>
    <xdr:sp macro="" textlink="">
      <xdr:nvSpPr>
        <xdr:cNvPr id="200" name="n_2aveValue【体育館・プール】&#10;有形固定資産減価償却率">
          <a:extLst>
            <a:ext uri="{FF2B5EF4-FFF2-40B4-BE49-F238E27FC236}">
              <a16:creationId xmlns:a16="http://schemas.microsoft.com/office/drawing/2014/main" id="{55ADF968-E71A-4453-9640-8C56F0D9E642}"/>
            </a:ext>
          </a:extLst>
        </xdr:cNvPr>
        <xdr:cNvSpPr txBox="1"/>
      </xdr:nvSpPr>
      <xdr:spPr>
        <a:xfrm>
          <a:off x="27057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151147</xdr:rowOff>
    </xdr:from>
    <xdr:ext cx="405111" cy="259045"/>
    <xdr:sp macro="" textlink="">
      <xdr:nvSpPr>
        <xdr:cNvPr id="201" name="n_3aveValue【体育館・プール】&#10;有形固定資産減価償却率">
          <a:extLst>
            <a:ext uri="{FF2B5EF4-FFF2-40B4-BE49-F238E27FC236}">
              <a16:creationId xmlns:a16="http://schemas.microsoft.com/office/drawing/2014/main" id="{6C6D34F3-F864-46DF-B972-249809ED1DCA}"/>
            </a:ext>
          </a:extLst>
        </xdr:cNvPr>
        <xdr:cNvSpPr txBox="1"/>
      </xdr:nvSpPr>
      <xdr:spPr>
        <a:xfrm>
          <a:off x="1816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73042</xdr:rowOff>
    </xdr:from>
    <xdr:ext cx="405111" cy="259045"/>
    <xdr:sp macro="" textlink="">
      <xdr:nvSpPr>
        <xdr:cNvPr id="202" name="n_4aveValue【体育館・プール】&#10;有形固定資産減価償却率">
          <a:extLst>
            <a:ext uri="{FF2B5EF4-FFF2-40B4-BE49-F238E27FC236}">
              <a16:creationId xmlns:a16="http://schemas.microsoft.com/office/drawing/2014/main" id="{BED57508-3DC1-4CF5-BE2B-7DF4BA3D25A2}"/>
            </a:ext>
          </a:extLst>
        </xdr:cNvPr>
        <xdr:cNvSpPr txBox="1"/>
      </xdr:nvSpPr>
      <xdr:spPr>
        <a:xfrm>
          <a:off x="927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110507</xdr:rowOff>
    </xdr:from>
    <xdr:ext cx="405111" cy="259045"/>
    <xdr:sp macro="" textlink="">
      <xdr:nvSpPr>
        <xdr:cNvPr id="203" name="n_1mainValue【体育館・プール】&#10;有形固定資産減価償却率">
          <a:extLst>
            <a:ext uri="{FF2B5EF4-FFF2-40B4-BE49-F238E27FC236}">
              <a16:creationId xmlns:a16="http://schemas.microsoft.com/office/drawing/2014/main" id="{3E024D5E-B9BC-4544-BA31-BBC68AD8D211}"/>
            </a:ext>
          </a:extLst>
        </xdr:cNvPr>
        <xdr:cNvSpPr txBox="1"/>
      </xdr:nvSpPr>
      <xdr:spPr>
        <a:xfrm>
          <a:off x="3582044" y="1108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106697</xdr:rowOff>
    </xdr:from>
    <xdr:ext cx="405111" cy="259045"/>
    <xdr:sp macro="" textlink="">
      <xdr:nvSpPr>
        <xdr:cNvPr id="204" name="n_2mainValue【体育館・プール】&#10;有形固定資産減価償却率">
          <a:extLst>
            <a:ext uri="{FF2B5EF4-FFF2-40B4-BE49-F238E27FC236}">
              <a16:creationId xmlns:a16="http://schemas.microsoft.com/office/drawing/2014/main" id="{ABA60B0E-5051-4B1D-8AF2-579A2D7E93BE}"/>
            </a:ext>
          </a:extLst>
        </xdr:cNvPr>
        <xdr:cNvSpPr txBox="1"/>
      </xdr:nvSpPr>
      <xdr:spPr>
        <a:xfrm>
          <a:off x="2705744"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104792</xdr:rowOff>
    </xdr:from>
    <xdr:ext cx="405111" cy="259045"/>
    <xdr:sp macro="" textlink="">
      <xdr:nvSpPr>
        <xdr:cNvPr id="205" name="n_3mainValue【体育館・プール】&#10;有形固定資産減価償却率">
          <a:extLst>
            <a:ext uri="{FF2B5EF4-FFF2-40B4-BE49-F238E27FC236}">
              <a16:creationId xmlns:a16="http://schemas.microsoft.com/office/drawing/2014/main" id="{3A16759F-C595-4907-8576-78BC4E799F31}"/>
            </a:ext>
          </a:extLst>
        </xdr:cNvPr>
        <xdr:cNvSpPr txBox="1"/>
      </xdr:nvSpPr>
      <xdr:spPr>
        <a:xfrm>
          <a:off x="1816744" y="1107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64</xdr:row>
      <xdr:rowOff>118127</xdr:rowOff>
    </xdr:from>
    <xdr:ext cx="469744" cy="259045"/>
    <xdr:sp macro="" textlink="">
      <xdr:nvSpPr>
        <xdr:cNvPr id="206" name="n_4mainValue【体育館・プール】&#10;有形固定資産減価償却率">
          <a:extLst>
            <a:ext uri="{FF2B5EF4-FFF2-40B4-BE49-F238E27FC236}">
              <a16:creationId xmlns:a16="http://schemas.microsoft.com/office/drawing/2014/main" id="{6FFE1189-16EC-4E13-9BD7-8B87E72384DE}"/>
            </a:ext>
          </a:extLst>
        </xdr:cNvPr>
        <xdr:cNvSpPr txBox="1"/>
      </xdr:nvSpPr>
      <xdr:spPr>
        <a:xfrm>
          <a:off x="895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FA2D3B-02F9-4404-871F-E7CA681FC4B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4297BEF-B533-490C-828F-7D1E5654139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506F062-3CC2-436B-ABFD-C71086FC7AC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FBEF946F-D43E-4C9C-AC17-FB8AA60D135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DF8759F2-F0D0-4CE0-9D72-A6B4717FE9F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A14A8051-2F0B-41B5-BE19-9EA2237CB33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BD823926-9089-4B39-B906-AEF419E7BF9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F9620CE9-C111-4581-9C3B-D38CBCA3685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CC2E939F-B0C8-48A9-B6D1-D76FC7403B1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D9272016-C63C-4E29-BE70-034D8CCBBD4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3BE5857D-EBDE-44E5-B39A-3B7CFE9844FC}"/>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a:extLst>
            <a:ext uri="{FF2B5EF4-FFF2-40B4-BE49-F238E27FC236}">
              <a16:creationId xmlns:a16="http://schemas.microsoft.com/office/drawing/2014/main" id="{D17B1B97-BFB8-428B-83C2-C9E8DC2D52F2}"/>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AF6D0C73-A130-44CE-901B-26EAC387E20A}"/>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a:extLst>
            <a:ext uri="{FF2B5EF4-FFF2-40B4-BE49-F238E27FC236}">
              <a16:creationId xmlns:a16="http://schemas.microsoft.com/office/drawing/2014/main" id="{7CADCA81-9BE8-4FE7-9F43-C60549E55C81}"/>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F7713AB2-C374-4195-A7B2-564C2E57182C}"/>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a:extLst>
            <a:ext uri="{FF2B5EF4-FFF2-40B4-BE49-F238E27FC236}">
              <a16:creationId xmlns:a16="http://schemas.microsoft.com/office/drawing/2014/main" id="{ED46C9ED-FC8D-4A01-B1C3-FF0BCFDD4D4B}"/>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FCCDD602-8225-45F3-AEC4-A514E40FCF0B}"/>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a:extLst>
            <a:ext uri="{FF2B5EF4-FFF2-40B4-BE49-F238E27FC236}">
              <a16:creationId xmlns:a16="http://schemas.microsoft.com/office/drawing/2014/main" id="{3EC45FC7-4167-4CF8-8B98-E404A2FC01B1}"/>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36E09C75-6B65-46B3-9DFD-5CC65A741311}"/>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a:extLst>
            <a:ext uri="{FF2B5EF4-FFF2-40B4-BE49-F238E27FC236}">
              <a16:creationId xmlns:a16="http://schemas.microsoft.com/office/drawing/2014/main" id="{3ECBAF68-126A-4FEB-8058-DF387A50D0B3}"/>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DF7C5597-4A73-4296-BD69-DF6554CB5B83}"/>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a:extLst>
            <a:ext uri="{FF2B5EF4-FFF2-40B4-BE49-F238E27FC236}">
              <a16:creationId xmlns:a16="http://schemas.microsoft.com/office/drawing/2014/main" id="{CFD83296-E853-48C1-94DC-FAD08925DC37}"/>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3D3F6BEA-40AD-4A1D-945E-8E2EF399AED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FC5395D8-99AA-4237-8534-88041A0BF64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B6BACE5C-A242-4C4C-80F7-EA9035C750D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32" name="直線コネクタ 231">
          <a:extLst>
            <a:ext uri="{FF2B5EF4-FFF2-40B4-BE49-F238E27FC236}">
              <a16:creationId xmlns:a16="http://schemas.microsoft.com/office/drawing/2014/main" id="{D412EFC8-4E6F-4CFF-A2A7-64725FB5161A}"/>
            </a:ext>
          </a:extLst>
        </xdr:cNvPr>
        <xdr:cNvCxnSpPr/>
      </xdr:nvCxnSpPr>
      <xdr:spPr>
        <a:xfrm flipV="1">
          <a:off x="10476865" y="9583238"/>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33" name="【体育館・プール】&#10;一人当たり面積最小値テキスト">
          <a:extLst>
            <a:ext uri="{FF2B5EF4-FFF2-40B4-BE49-F238E27FC236}">
              <a16:creationId xmlns:a16="http://schemas.microsoft.com/office/drawing/2014/main" id="{CF95D558-9FA8-4DD1-A03C-5F0E0DF1BAEF}"/>
            </a:ext>
          </a:extLst>
        </xdr:cNvPr>
        <xdr:cNvSpPr txBox="1"/>
      </xdr:nvSpPr>
      <xdr:spPr>
        <a:xfrm>
          <a:off x="10515600" y="1107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34" name="直線コネクタ 233">
          <a:extLst>
            <a:ext uri="{FF2B5EF4-FFF2-40B4-BE49-F238E27FC236}">
              <a16:creationId xmlns:a16="http://schemas.microsoft.com/office/drawing/2014/main" id="{2636E675-FB1B-4C70-88EA-76E4EE56F8ED}"/>
            </a:ext>
          </a:extLst>
        </xdr:cNvPr>
        <xdr:cNvCxnSpPr/>
      </xdr:nvCxnSpPr>
      <xdr:spPr>
        <a:xfrm>
          <a:off x="10388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35" name="【体育館・プール】&#10;一人当たり面積最大値テキスト">
          <a:extLst>
            <a:ext uri="{FF2B5EF4-FFF2-40B4-BE49-F238E27FC236}">
              <a16:creationId xmlns:a16="http://schemas.microsoft.com/office/drawing/2014/main" id="{D5266606-E59E-40DA-9DB0-6132F4349532}"/>
            </a:ext>
          </a:extLst>
        </xdr:cNvPr>
        <xdr:cNvSpPr txBox="1"/>
      </xdr:nvSpPr>
      <xdr:spPr>
        <a:xfrm>
          <a:off x="10515600" y="935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36" name="直線コネクタ 235">
          <a:extLst>
            <a:ext uri="{FF2B5EF4-FFF2-40B4-BE49-F238E27FC236}">
              <a16:creationId xmlns:a16="http://schemas.microsoft.com/office/drawing/2014/main" id="{CB0D7830-E65E-4ED7-B6F6-AADECBBD68BD}"/>
            </a:ext>
          </a:extLst>
        </xdr:cNvPr>
        <xdr:cNvCxnSpPr/>
      </xdr:nvCxnSpPr>
      <xdr:spPr>
        <a:xfrm>
          <a:off x="10388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104339</xdr:rowOff>
    </xdr:from>
    <xdr:ext cx="469744" cy="259045"/>
    <xdr:sp macro="" textlink="">
      <xdr:nvSpPr>
        <xdr:cNvPr id="237" name="【体育館・プール】&#10;一人当たり面積平均値テキスト">
          <a:extLst>
            <a:ext uri="{FF2B5EF4-FFF2-40B4-BE49-F238E27FC236}">
              <a16:creationId xmlns:a16="http://schemas.microsoft.com/office/drawing/2014/main" id="{1002303A-9D0E-487F-89AD-6AC376A5817B}"/>
            </a:ext>
          </a:extLst>
        </xdr:cNvPr>
        <xdr:cNvSpPr txBox="1"/>
      </xdr:nvSpPr>
      <xdr:spPr>
        <a:xfrm>
          <a:off x="10515600" y="10391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38" name="フローチャート: 判断 237">
          <a:extLst>
            <a:ext uri="{FF2B5EF4-FFF2-40B4-BE49-F238E27FC236}">
              <a16:creationId xmlns:a16="http://schemas.microsoft.com/office/drawing/2014/main" id="{89AB5A03-209E-4059-B13F-0141E28BDE15}"/>
            </a:ext>
          </a:extLst>
        </xdr:cNvPr>
        <xdr:cNvSpPr/>
      </xdr:nvSpPr>
      <xdr:spPr>
        <a:xfrm>
          <a:off x="10426700" y="1053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239" name="フローチャート: 判断 238">
          <a:extLst>
            <a:ext uri="{FF2B5EF4-FFF2-40B4-BE49-F238E27FC236}">
              <a16:creationId xmlns:a16="http://schemas.microsoft.com/office/drawing/2014/main" id="{6C9AF44C-2029-462D-83C1-D001E37B4AF7}"/>
            </a:ext>
          </a:extLst>
        </xdr:cNvPr>
        <xdr:cNvSpPr/>
      </xdr:nvSpPr>
      <xdr:spPr>
        <a:xfrm>
          <a:off x="9588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40" name="フローチャート: 判断 239">
          <a:extLst>
            <a:ext uri="{FF2B5EF4-FFF2-40B4-BE49-F238E27FC236}">
              <a16:creationId xmlns:a16="http://schemas.microsoft.com/office/drawing/2014/main" id="{275B85FA-614D-473D-91B9-48B0EA8DAE91}"/>
            </a:ext>
          </a:extLst>
        </xdr:cNvPr>
        <xdr:cNvSpPr/>
      </xdr:nvSpPr>
      <xdr:spPr>
        <a:xfrm>
          <a:off x="8699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135346</xdr:rowOff>
    </xdr:from>
    <xdr:to>
      <xdr:col>41</xdr:col>
      <xdr:colOff>101600</xdr:colOff>
      <xdr:row>62</xdr:row>
      <xdr:rowOff>65496</xdr:rowOff>
    </xdr:to>
    <xdr:sp macro="" textlink="">
      <xdr:nvSpPr>
        <xdr:cNvPr id="241" name="フローチャート: 判断 240">
          <a:extLst>
            <a:ext uri="{FF2B5EF4-FFF2-40B4-BE49-F238E27FC236}">
              <a16:creationId xmlns:a16="http://schemas.microsoft.com/office/drawing/2014/main" id="{EEFBD346-9857-4427-9428-1A8024A4C38B}"/>
            </a:ext>
          </a:extLst>
        </xdr:cNvPr>
        <xdr:cNvSpPr/>
      </xdr:nvSpPr>
      <xdr:spPr>
        <a:xfrm>
          <a:off x="7810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133713</xdr:rowOff>
    </xdr:from>
    <xdr:to>
      <xdr:col>36</xdr:col>
      <xdr:colOff>165100</xdr:colOff>
      <xdr:row>62</xdr:row>
      <xdr:rowOff>63863</xdr:rowOff>
    </xdr:to>
    <xdr:sp macro="" textlink="">
      <xdr:nvSpPr>
        <xdr:cNvPr id="242" name="フローチャート: 判断 241">
          <a:extLst>
            <a:ext uri="{FF2B5EF4-FFF2-40B4-BE49-F238E27FC236}">
              <a16:creationId xmlns:a16="http://schemas.microsoft.com/office/drawing/2014/main" id="{72A115A4-016A-45D7-B0B4-E5EF015281FD}"/>
            </a:ext>
          </a:extLst>
        </xdr:cNvPr>
        <xdr:cNvSpPr/>
      </xdr:nvSpPr>
      <xdr:spPr>
        <a:xfrm>
          <a:off x="6921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9AA5F3E-DE88-41C7-A2EF-A03E6E6932D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B1B3B116-EDAB-4141-846C-E6A75BE284A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E0144101-E96F-4FAB-B1BE-BD17293B826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1EF04120-2C70-4AD8-B7D4-6A7E7F7088D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1E5747E4-EED9-48C9-8351-EE03525E362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132080</xdr:rowOff>
    </xdr:from>
    <xdr:to>
      <xdr:col>55</xdr:col>
      <xdr:colOff>50800</xdr:colOff>
      <xdr:row>64</xdr:row>
      <xdr:rowOff>62230</xdr:rowOff>
    </xdr:to>
    <xdr:sp macro="" textlink="">
      <xdr:nvSpPr>
        <xdr:cNvPr id="248" name="楕円 247">
          <a:extLst>
            <a:ext uri="{FF2B5EF4-FFF2-40B4-BE49-F238E27FC236}">
              <a16:creationId xmlns:a16="http://schemas.microsoft.com/office/drawing/2014/main" id="{8F0C7162-385F-4E15-91E7-5F63D8463FB7}"/>
            </a:ext>
          </a:extLst>
        </xdr:cNvPr>
        <xdr:cNvSpPr/>
      </xdr:nvSpPr>
      <xdr:spPr>
        <a:xfrm>
          <a:off x="104267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47007</xdr:rowOff>
    </xdr:from>
    <xdr:ext cx="469744" cy="259045"/>
    <xdr:sp macro="" textlink="">
      <xdr:nvSpPr>
        <xdr:cNvPr id="249" name="【体育館・プール】&#10;一人当たり面積該当値テキスト">
          <a:extLst>
            <a:ext uri="{FF2B5EF4-FFF2-40B4-BE49-F238E27FC236}">
              <a16:creationId xmlns:a16="http://schemas.microsoft.com/office/drawing/2014/main" id="{2459DD6C-2888-41F3-A5FF-28269DF906D7}"/>
            </a:ext>
          </a:extLst>
        </xdr:cNvPr>
        <xdr:cNvSpPr txBox="1"/>
      </xdr:nvSpPr>
      <xdr:spPr>
        <a:xfrm>
          <a:off x="10515600" y="1084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133713</xdr:rowOff>
    </xdr:from>
    <xdr:to>
      <xdr:col>50</xdr:col>
      <xdr:colOff>165100</xdr:colOff>
      <xdr:row>64</xdr:row>
      <xdr:rowOff>63863</xdr:rowOff>
    </xdr:to>
    <xdr:sp macro="" textlink="">
      <xdr:nvSpPr>
        <xdr:cNvPr id="250" name="楕円 249">
          <a:extLst>
            <a:ext uri="{FF2B5EF4-FFF2-40B4-BE49-F238E27FC236}">
              <a16:creationId xmlns:a16="http://schemas.microsoft.com/office/drawing/2014/main" id="{CF57AE91-AA00-4B50-B34F-1BA80FC9BBB1}"/>
            </a:ext>
          </a:extLst>
        </xdr:cNvPr>
        <xdr:cNvSpPr/>
      </xdr:nvSpPr>
      <xdr:spPr>
        <a:xfrm>
          <a:off x="9588500" y="109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11430</xdr:rowOff>
    </xdr:from>
    <xdr:to>
      <xdr:col>55</xdr:col>
      <xdr:colOff>0</xdr:colOff>
      <xdr:row>64</xdr:row>
      <xdr:rowOff>13063</xdr:rowOff>
    </xdr:to>
    <xdr:cxnSp macro="">
      <xdr:nvCxnSpPr>
        <xdr:cNvPr id="251" name="直線コネクタ 250">
          <a:extLst>
            <a:ext uri="{FF2B5EF4-FFF2-40B4-BE49-F238E27FC236}">
              <a16:creationId xmlns:a16="http://schemas.microsoft.com/office/drawing/2014/main" id="{4B927FFD-E129-466A-B7F4-1A2B0C322149}"/>
            </a:ext>
          </a:extLst>
        </xdr:cNvPr>
        <xdr:cNvCxnSpPr/>
      </xdr:nvCxnSpPr>
      <xdr:spPr>
        <a:xfrm flipV="1">
          <a:off x="9639300" y="1098423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135346</xdr:rowOff>
    </xdr:from>
    <xdr:to>
      <xdr:col>46</xdr:col>
      <xdr:colOff>38100</xdr:colOff>
      <xdr:row>64</xdr:row>
      <xdr:rowOff>65496</xdr:rowOff>
    </xdr:to>
    <xdr:sp macro="" textlink="">
      <xdr:nvSpPr>
        <xdr:cNvPr id="252" name="楕円 251">
          <a:extLst>
            <a:ext uri="{FF2B5EF4-FFF2-40B4-BE49-F238E27FC236}">
              <a16:creationId xmlns:a16="http://schemas.microsoft.com/office/drawing/2014/main" id="{A6141808-1520-46A5-A7FE-55F259B484B4}"/>
            </a:ext>
          </a:extLst>
        </xdr:cNvPr>
        <xdr:cNvSpPr/>
      </xdr:nvSpPr>
      <xdr:spPr>
        <a:xfrm>
          <a:off x="8699500" y="1093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13063</xdr:rowOff>
    </xdr:from>
    <xdr:to>
      <xdr:col>50</xdr:col>
      <xdr:colOff>114300</xdr:colOff>
      <xdr:row>64</xdr:row>
      <xdr:rowOff>14696</xdr:rowOff>
    </xdr:to>
    <xdr:cxnSp macro="">
      <xdr:nvCxnSpPr>
        <xdr:cNvPr id="253" name="直線コネクタ 252">
          <a:extLst>
            <a:ext uri="{FF2B5EF4-FFF2-40B4-BE49-F238E27FC236}">
              <a16:creationId xmlns:a16="http://schemas.microsoft.com/office/drawing/2014/main" id="{72EB4EFA-2C9B-4A4C-BC68-8B48210EF0D5}"/>
            </a:ext>
          </a:extLst>
        </xdr:cNvPr>
        <xdr:cNvCxnSpPr/>
      </xdr:nvCxnSpPr>
      <xdr:spPr>
        <a:xfrm flipV="1">
          <a:off x="8750300" y="1098586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138612</xdr:rowOff>
    </xdr:from>
    <xdr:to>
      <xdr:col>41</xdr:col>
      <xdr:colOff>101600</xdr:colOff>
      <xdr:row>64</xdr:row>
      <xdr:rowOff>68762</xdr:rowOff>
    </xdr:to>
    <xdr:sp macro="" textlink="">
      <xdr:nvSpPr>
        <xdr:cNvPr id="254" name="楕円 253">
          <a:extLst>
            <a:ext uri="{FF2B5EF4-FFF2-40B4-BE49-F238E27FC236}">
              <a16:creationId xmlns:a16="http://schemas.microsoft.com/office/drawing/2014/main" id="{0BC1E666-A36C-4CE2-9607-D1A03C4DF573}"/>
            </a:ext>
          </a:extLst>
        </xdr:cNvPr>
        <xdr:cNvSpPr/>
      </xdr:nvSpPr>
      <xdr:spPr>
        <a:xfrm>
          <a:off x="7810500" y="1093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14696</xdr:rowOff>
    </xdr:from>
    <xdr:to>
      <xdr:col>45</xdr:col>
      <xdr:colOff>177800</xdr:colOff>
      <xdr:row>64</xdr:row>
      <xdr:rowOff>17962</xdr:rowOff>
    </xdr:to>
    <xdr:cxnSp macro="">
      <xdr:nvCxnSpPr>
        <xdr:cNvPr id="255" name="直線コネクタ 254">
          <a:extLst>
            <a:ext uri="{FF2B5EF4-FFF2-40B4-BE49-F238E27FC236}">
              <a16:creationId xmlns:a16="http://schemas.microsoft.com/office/drawing/2014/main" id="{EC246352-F9DB-4602-BF17-5374C87005FF}"/>
            </a:ext>
          </a:extLst>
        </xdr:cNvPr>
        <xdr:cNvCxnSpPr/>
      </xdr:nvCxnSpPr>
      <xdr:spPr>
        <a:xfrm flipV="1">
          <a:off x="7861300" y="1098749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140244</xdr:rowOff>
    </xdr:from>
    <xdr:to>
      <xdr:col>36</xdr:col>
      <xdr:colOff>165100</xdr:colOff>
      <xdr:row>64</xdr:row>
      <xdr:rowOff>70394</xdr:rowOff>
    </xdr:to>
    <xdr:sp macro="" textlink="">
      <xdr:nvSpPr>
        <xdr:cNvPr id="256" name="楕円 255">
          <a:extLst>
            <a:ext uri="{FF2B5EF4-FFF2-40B4-BE49-F238E27FC236}">
              <a16:creationId xmlns:a16="http://schemas.microsoft.com/office/drawing/2014/main" id="{FEE0F13B-A93D-46D0-9A15-27CDD99B5B5D}"/>
            </a:ext>
          </a:extLst>
        </xdr:cNvPr>
        <xdr:cNvSpPr/>
      </xdr:nvSpPr>
      <xdr:spPr>
        <a:xfrm>
          <a:off x="6921500" y="109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17962</xdr:rowOff>
    </xdr:from>
    <xdr:to>
      <xdr:col>41</xdr:col>
      <xdr:colOff>50800</xdr:colOff>
      <xdr:row>64</xdr:row>
      <xdr:rowOff>19594</xdr:rowOff>
    </xdr:to>
    <xdr:cxnSp macro="">
      <xdr:nvCxnSpPr>
        <xdr:cNvPr id="257" name="直線コネクタ 256">
          <a:extLst>
            <a:ext uri="{FF2B5EF4-FFF2-40B4-BE49-F238E27FC236}">
              <a16:creationId xmlns:a16="http://schemas.microsoft.com/office/drawing/2014/main" id="{73D252CB-CF01-43A3-A534-7466FDB7BE46}"/>
            </a:ext>
          </a:extLst>
        </xdr:cNvPr>
        <xdr:cNvCxnSpPr/>
      </xdr:nvCxnSpPr>
      <xdr:spPr>
        <a:xfrm flipV="1">
          <a:off x="6972300" y="1099076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44467</xdr:rowOff>
    </xdr:from>
    <xdr:ext cx="469744" cy="259045"/>
    <xdr:sp macro="" textlink="">
      <xdr:nvSpPr>
        <xdr:cNvPr id="258" name="n_1aveValue【体育館・プール】&#10;一人当たり面積">
          <a:extLst>
            <a:ext uri="{FF2B5EF4-FFF2-40B4-BE49-F238E27FC236}">
              <a16:creationId xmlns:a16="http://schemas.microsoft.com/office/drawing/2014/main" id="{FCF488B2-929E-4BB3-97D2-DF6543001B04}"/>
            </a:ext>
          </a:extLst>
        </xdr:cNvPr>
        <xdr:cNvSpPr txBox="1"/>
      </xdr:nvSpPr>
      <xdr:spPr>
        <a:xfrm>
          <a:off x="93917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67327</xdr:rowOff>
    </xdr:from>
    <xdr:ext cx="469744" cy="259045"/>
    <xdr:sp macro="" textlink="">
      <xdr:nvSpPr>
        <xdr:cNvPr id="259" name="n_2aveValue【体育館・プール】&#10;一人当たり面積">
          <a:extLst>
            <a:ext uri="{FF2B5EF4-FFF2-40B4-BE49-F238E27FC236}">
              <a16:creationId xmlns:a16="http://schemas.microsoft.com/office/drawing/2014/main" id="{8BEB8DC0-9C6F-4555-8B0B-4B1DC9707CD5}"/>
            </a:ext>
          </a:extLst>
        </xdr:cNvPr>
        <xdr:cNvSpPr txBox="1"/>
      </xdr:nvSpPr>
      <xdr:spPr>
        <a:xfrm>
          <a:off x="8515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82023</xdr:rowOff>
    </xdr:from>
    <xdr:ext cx="469744" cy="259045"/>
    <xdr:sp macro="" textlink="">
      <xdr:nvSpPr>
        <xdr:cNvPr id="260" name="n_3aveValue【体育館・プール】&#10;一人当たり面積">
          <a:extLst>
            <a:ext uri="{FF2B5EF4-FFF2-40B4-BE49-F238E27FC236}">
              <a16:creationId xmlns:a16="http://schemas.microsoft.com/office/drawing/2014/main" id="{94AE615B-689D-4744-A611-53BA727C5E92}"/>
            </a:ext>
          </a:extLst>
        </xdr:cNvPr>
        <xdr:cNvSpPr txBox="1"/>
      </xdr:nvSpPr>
      <xdr:spPr>
        <a:xfrm>
          <a:off x="7626427" y="1036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80390</xdr:rowOff>
    </xdr:from>
    <xdr:ext cx="469744" cy="259045"/>
    <xdr:sp macro="" textlink="">
      <xdr:nvSpPr>
        <xdr:cNvPr id="261" name="n_4aveValue【体育館・プール】&#10;一人当たり面積">
          <a:extLst>
            <a:ext uri="{FF2B5EF4-FFF2-40B4-BE49-F238E27FC236}">
              <a16:creationId xmlns:a16="http://schemas.microsoft.com/office/drawing/2014/main" id="{EEB27F4D-8D01-4B13-9306-58EF12439393}"/>
            </a:ext>
          </a:extLst>
        </xdr:cNvPr>
        <xdr:cNvSpPr txBox="1"/>
      </xdr:nvSpPr>
      <xdr:spPr>
        <a:xfrm>
          <a:off x="6737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54990</xdr:rowOff>
    </xdr:from>
    <xdr:ext cx="469744" cy="259045"/>
    <xdr:sp macro="" textlink="">
      <xdr:nvSpPr>
        <xdr:cNvPr id="262" name="n_1mainValue【体育館・プール】&#10;一人当たり面積">
          <a:extLst>
            <a:ext uri="{FF2B5EF4-FFF2-40B4-BE49-F238E27FC236}">
              <a16:creationId xmlns:a16="http://schemas.microsoft.com/office/drawing/2014/main" id="{3C3814F9-C14F-464D-A5B6-4D8B365044F4}"/>
            </a:ext>
          </a:extLst>
        </xdr:cNvPr>
        <xdr:cNvSpPr txBox="1"/>
      </xdr:nvSpPr>
      <xdr:spPr>
        <a:xfrm>
          <a:off x="9391727" y="1102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56623</xdr:rowOff>
    </xdr:from>
    <xdr:ext cx="469744" cy="259045"/>
    <xdr:sp macro="" textlink="">
      <xdr:nvSpPr>
        <xdr:cNvPr id="263" name="n_2mainValue【体育館・プール】&#10;一人当たり面積">
          <a:extLst>
            <a:ext uri="{FF2B5EF4-FFF2-40B4-BE49-F238E27FC236}">
              <a16:creationId xmlns:a16="http://schemas.microsoft.com/office/drawing/2014/main" id="{9F3BC611-7046-4224-8389-69B0B2A23DA4}"/>
            </a:ext>
          </a:extLst>
        </xdr:cNvPr>
        <xdr:cNvSpPr txBox="1"/>
      </xdr:nvSpPr>
      <xdr:spPr>
        <a:xfrm>
          <a:off x="8515427" y="1102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59889</xdr:rowOff>
    </xdr:from>
    <xdr:ext cx="469744" cy="259045"/>
    <xdr:sp macro="" textlink="">
      <xdr:nvSpPr>
        <xdr:cNvPr id="264" name="n_3mainValue【体育館・プール】&#10;一人当たり面積">
          <a:extLst>
            <a:ext uri="{FF2B5EF4-FFF2-40B4-BE49-F238E27FC236}">
              <a16:creationId xmlns:a16="http://schemas.microsoft.com/office/drawing/2014/main" id="{6E8ACD40-5444-46E0-8B8C-3EAD2D355CC0}"/>
            </a:ext>
          </a:extLst>
        </xdr:cNvPr>
        <xdr:cNvSpPr txBox="1"/>
      </xdr:nvSpPr>
      <xdr:spPr>
        <a:xfrm>
          <a:off x="7626427" y="1103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61521</xdr:rowOff>
    </xdr:from>
    <xdr:ext cx="469744" cy="259045"/>
    <xdr:sp macro="" textlink="">
      <xdr:nvSpPr>
        <xdr:cNvPr id="265" name="n_4mainValue【体育館・プール】&#10;一人当たり面積">
          <a:extLst>
            <a:ext uri="{FF2B5EF4-FFF2-40B4-BE49-F238E27FC236}">
              <a16:creationId xmlns:a16="http://schemas.microsoft.com/office/drawing/2014/main" id="{C692C9A7-364B-4EBB-81BB-6B8337771688}"/>
            </a:ext>
          </a:extLst>
        </xdr:cNvPr>
        <xdr:cNvSpPr txBox="1"/>
      </xdr:nvSpPr>
      <xdr:spPr>
        <a:xfrm>
          <a:off x="6737427" y="1103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8EDABF34-0738-450D-9364-AA581061FDA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6F712FA-BB06-435B-BD48-4A8D7853BB0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C51096A4-0315-4C8C-A873-B26DFA2C2F2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495B8C73-0544-4834-B0D5-96B76CF5BD6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3B733905-6A30-429D-BFD0-3B3FC664010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26EE3514-4CFB-4FE3-A73B-89CA02E0FE1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69292748-9DE5-421B-B1AA-1778C3F4DCF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B931277D-E91D-4C27-B42B-FE4B8B56F6C4}"/>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a:extLst>
            <a:ext uri="{FF2B5EF4-FFF2-40B4-BE49-F238E27FC236}">
              <a16:creationId xmlns:a16="http://schemas.microsoft.com/office/drawing/2014/main" id="{D2ED8758-9A9F-4B9F-8A2B-3A213EACA41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a:extLst>
            <a:ext uri="{FF2B5EF4-FFF2-40B4-BE49-F238E27FC236}">
              <a16:creationId xmlns:a16="http://schemas.microsoft.com/office/drawing/2014/main" id="{9EA42371-5511-4EB7-BB61-45423363A15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a:extLst>
            <a:ext uri="{FF2B5EF4-FFF2-40B4-BE49-F238E27FC236}">
              <a16:creationId xmlns:a16="http://schemas.microsoft.com/office/drawing/2014/main" id="{F4C52870-A2BD-4DEF-BE28-5D384C1469F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a:extLst>
            <a:ext uri="{FF2B5EF4-FFF2-40B4-BE49-F238E27FC236}">
              <a16:creationId xmlns:a16="http://schemas.microsoft.com/office/drawing/2014/main" id="{4D5CF6C0-FBEC-4D84-BEF0-B3518D910A2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a:extLst>
            <a:ext uri="{FF2B5EF4-FFF2-40B4-BE49-F238E27FC236}">
              <a16:creationId xmlns:a16="http://schemas.microsoft.com/office/drawing/2014/main" id="{7ADFBFD0-BD2E-4D27-8D9F-F9A50FFB5C9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a:extLst>
            <a:ext uri="{FF2B5EF4-FFF2-40B4-BE49-F238E27FC236}">
              <a16:creationId xmlns:a16="http://schemas.microsoft.com/office/drawing/2014/main" id="{E932D8D5-EF8A-43AF-B518-12BDB7C2069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a:extLst>
            <a:ext uri="{FF2B5EF4-FFF2-40B4-BE49-F238E27FC236}">
              <a16:creationId xmlns:a16="http://schemas.microsoft.com/office/drawing/2014/main" id="{8BF1ECAE-3C50-407F-AED2-32DABBBF07D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a:extLst>
            <a:ext uri="{FF2B5EF4-FFF2-40B4-BE49-F238E27FC236}">
              <a16:creationId xmlns:a16="http://schemas.microsoft.com/office/drawing/2014/main" id="{6D1FD0A0-4F8E-4CAB-8D68-3BA20C9BF16A}"/>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F373D1F5-5786-44E1-B453-E2B439470E0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92A8CB79-88AA-404F-97A6-03D818485E1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BC5E8933-216A-4A62-B52B-3B17AFB6DFD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21D56D36-D65E-4AB6-A4EF-A40D26754E6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1BF536D8-8345-46F4-979E-F8B5E313605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662B8FF7-2963-4550-83A8-914FB0B65DB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7B5F16C1-65EF-4BF5-9322-CD7A1AF40F5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1C49A511-4C6F-424C-867C-9B76007D3E5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a:extLst>
            <a:ext uri="{FF2B5EF4-FFF2-40B4-BE49-F238E27FC236}">
              <a16:creationId xmlns:a16="http://schemas.microsoft.com/office/drawing/2014/main" id="{5FE48A43-F96D-4A2F-AF20-E934716E9D38}"/>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a:extLst>
            <a:ext uri="{FF2B5EF4-FFF2-40B4-BE49-F238E27FC236}">
              <a16:creationId xmlns:a16="http://schemas.microsoft.com/office/drawing/2014/main" id="{A242A5BB-5A33-4136-BE4F-C5BD930D8FC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2" name="テキスト ボックス 291">
          <a:extLst>
            <a:ext uri="{FF2B5EF4-FFF2-40B4-BE49-F238E27FC236}">
              <a16:creationId xmlns:a16="http://schemas.microsoft.com/office/drawing/2014/main" id="{48722EDC-FDEE-4D44-97B9-F33B640D9A1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3" name="直線コネクタ 292">
          <a:extLst>
            <a:ext uri="{FF2B5EF4-FFF2-40B4-BE49-F238E27FC236}">
              <a16:creationId xmlns:a16="http://schemas.microsoft.com/office/drawing/2014/main" id="{C6312941-CD1F-4A74-9239-A68876F217CD}"/>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4" name="テキスト ボックス 293">
          <a:extLst>
            <a:ext uri="{FF2B5EF4-FFF2-40B4-BE49-F238E27FC236}">
              <a16:creationId xmlns:a16="http://schemas.microsoft.com/office/drawing/2014/main" id="{11ACAF07-2838-4E15-98FF-782029DB864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5" name="直線コネクタ 294">
          <a:extLst>
            <a:ext uri="{FF2B5EF4-FFF2-40B4-BE49-F238E27FC236}">
              <a16:creationId xmlns:a16="http://schemas.microsoft.com/office/drawing/2014/main" id="{1D7104AD-C37B-40BC-B850-AE1DF84AF53A}"/>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6" name="テキスト ボックス 295">
          <a:extLst>
            <a:ext uri="{FF2B5EF4-FFF2-40B4-BE49-F238E27FC236}">
              <a16:creationId xmlns:a16="http://schemas.microsoft.com/office/drawing/2014/main" id="{98250539-DC9B-4D42-89D0-E089F7B9CE7D}"/>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7" name="直線コネクタ 296">
          <a:extLst>
            <a:ext uri="{FF2B5EF4-FFF2-40B4-BE49-F238E27FC236}">
              <a16:creationId xmlns:a16="http://schemas.microsoft.com/office/drawing/2014/main" id="{9FB8F1FC-50C2-43B6-8BF0-7163C74F943C}"/>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8" name="テキスト ボックス 297">
          <a:extLst>
            <a:ext uri="{FF2B5EF4-FFF2-40B4-BE49-F238E27FC236}">
              <a16:creationId xmlns:a16="http://schemas.microsoft.com/office/drawing/2014/main" id="{3D4195E8-E805-4EE0-AAC4-D6C6C9D98015}"/>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9" name="直線コネクタ 298">
          <a:extLst>
            <a:ext uri="{FF2B5EF4-FFF2-40B4-BE49-F238E27FC236}">
              <a16:creationId xmlns:a16="http://schemas.microsoft.com/office/drawing/2014/main" id="{11618E82-5CA6-4A04-BCD8-81041C8FD3CB}"/>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0" name="テキスト ボックス 299">
          <a:extLst>
            <a:ext uri="{FF2B5EF4-FFF2-40B4-BE49-F238E27FC236}">
              <a16:creationId xmlns:a16="http://schemas.microsoft.com/office/drawing/2014/main" id="{A56C1D42-6EDC-41B4-AE17-38C7C7DCB0E7}"/>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1" name="直線コネクタ 300">
          <a:extLst>
            <a:ext uri="{FF2B5EF4-FFF2-40B4-BE49-F238E27FC236}">
              <a16:creationId xmlns:a16="http://schemas.microsoft.com/office/drawing/2014/main" id="{7DC6A7BC-87B7-494C-9537-2879A4F48FFB}"/>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2" name="テキスト ボックス 301">
          <a:extLst>
            <a:ext uri="{FF2B5EF4-FFF2-40B4-BE49-F238E27FC236}">
              <a16:creationId xmlns:a16="http://schemas.microsoft.com/office/drawing/2014/main" id="{556A6179-CE42-4080-A924-C808D4F258FE}"/>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3" name="直線コネクタ 302">
          <a:extLst>
            <a:ext uri="{FF2B5EF4-FFF2-40B4-BE49-F238E27FC236}">
              <a16:creationId xmlns:a16="http://schemas.microsoft.com/office/drawing/2014/main" id="{C5F27145-1488-4662-B21A-06DA3A85A21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4" name="テキスト ボックス 303">
          <a:extLst>
            <a:ext uri="{FF2B5EF4-FFF2-40B4-BE49-F238E27FC236}">
              <a16:creationId xmlns:a16="http://schemas.microsoft.com/office/drawing/2014/main" id="{7CF160A1-8FB7-4852-8DF3-68B9406CFDB3}"/>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5" name="直線コネクタ 304">
          <a:extLst>
            <a:ext uri="{FF2B5EF4-FFF2-40B4-BE49-F238E27FC236}">
              <a16:creationId xmlns:a16="http://schemas.microsoft.com/office/drawing/2014/main" id="{418E6258-8016-4B33-8985-86FC8A7DBD9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市民会館】&#10;有形固定資産減価償却率グラフ枠">
          <a:extLst>
            <a:ext uri="{FF2B5EF4-FFF2-40B4-BE49-F238E27FC236}">
              <a16:creationId xmlns:a16="http://schemas.microsoft.com/office/drawing/2014/main" id="{109AA2D8-D5F6-4F3C-B491-233B9F08916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89263</xdr:rowOff>
    </xdr:from>
    <xdr:to>
      <xdr:col>24</xdr:col>
      <xdr:colOff>62865</xdr:colOff>
      <xdr:row>108</xdr:row>
      <xdr:rowOff>123552</xdr:rowOff>
    </xdr:to>
    <xdr:cxnSp macro="">
      <xdr:nvCxnSpPr>
        <xdr:cNvPr id="307" name="直線コネクタ 306">
          <a:extLst>
            <a:ext uri="{FF2B5EF4-FFF2-40B4-BE49-F238E27FC236}">
              <a16:creationId xmlns:a16="http://schemas.microsoft.com/office/drawing/2014/main" id="{FB74D86F-3DD0-4E1D-AB6E-435E61603795}"/>
            </a:ext>
          </a:extLst>
        </xdr:cNvPr>
        <xdr:cNvCxnSpPr/>
      </xdr:nvCxnSpPr>
      <xdr:spPr>
        <a:xfrm flipV="1">
          <a:off x="4634865" y="17234263"/>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127379</xdr:rowOff>
    </xdr:from>
    <xdr:ext cx="405111" cy="259045"/>
    <xdr:sp macro="" textlink="">
      <xdr:nvSpPr>
        <xdr:cNvPr id="308" name="【市民会館】&#10;有形固定資産減価償却率最小値テキスト">
          <a:extLst>
            <a:ext uri="{FF2B5EF4-FFF2-40B4-BE49-F238E27FC236}">
              <a16:creationId xmlns:a16="http://schemas.microsoft.com/office/drawing/2014/main" id="{4683AD8C-F206-4462-B6E2-7BDCCF0C1B76}"/>
            </a:ext>
          </a:extLst>
        </xdr:cNvPr>
        <xdr:cNvSpPr txBox="1"/>
      </xdr:nvSpPr>
      <xdr:spPr>
        <a:xfrm>
          <a:off x="4673600" y="18643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123552</xdr:rowOff>
    </xdr:from>
    <xdr:to>
      <xdr:col>24</xdr:col>
      <xdr:colOff>152400</xdr:colOff>
      <xdr:row>108</xdr:row>
      <xdr:rowOff>123552</xdr:rowOff>
    </xdr:to>
    <xdr:cxnSp macro="">
      <xdr:nvCxnSpPr>
        <xdr:cNvPr id="309" name="直線コネクタ 308">
          <a:extLst>
            <a:ext uri="{FF2B5EF4-FFF2-40B4-BE49-F238E27FC236}">
              <a16:creationId xmlns:a16="http://schemas.microsoft.com/office/drawing/2014/main" id="{EAC21B9A-A436-4397-8A88-FB1BC53A753F}"/>
            </a:ext>
          </a:extLst>
        </xdr:cNvPr>
        <xdr:cNvCxnSpPr/>
      </xdr:nvCxnSpPr>
      <xdr:spPr>
        <a:xfrm>
          <a:off x="4546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35940</xdr:rowOff>
    </xdr:from>
    <xdr:ext cx="340478" cy="259045"/>
    <xdr:sp macro="" textlink="">
      <xdr:nvSpPr>
        <xdr:cNvPr id="310" name="【市民会館】&#10;有形固定資産減価償却率最大値テキスト">
          <a:extLst>
            <a:ext uri="{FF2B5EF4-FFF2-40B4-BE49-F238E27FC236}">
              <a16:creationId xmlns:a16="http://schemas.microsoft.com/office/drawing/2014/main" id="{3F9079C4-359A-406A-9841-7FEB0C1652F7}"/>
            </a:ext>
          </a:extLst>
        </xdr:cNvPr>
        <xdr:cNvSpPr txBox="1"/>
      </xdr:nvSpPr>
      <xdr:spPr>
        <a:xfrm>
          <a:off x="4673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89263</xdr:rowOff>
    </xdr:from>
    <xdr:to>
      <xdr:col>24</xdr:col>
      <xdr:colOff>152400</xdr:colOff>
      <xdr:row>100</xdr:row>
      <xdr:rowOff>89263</xdr:rowOff>
    </xdr:to>
    <xdr:cxnSp macro="">
      <xdr:nvCxnSpPr>
        <xdr:cNvPr id="311" name="直線コネクタ 310">
          <a:extLst>
            <a:ext uri="{FF2B5EF4-FFF2-40B4-BE49-F238E27FC236}">
              <a16:creationId xmlns:a16="http://schemas.microsoft.com/office/drawing/2014/main" id="{D2697117-D104-46FA-9969-A1B64001CD9C}"/>
            </a:ext>
          </a:extLst>
        </xdr:cNvPr>
        <xdr:cNvCxnSpPr/>
      </xdr:nvCxnSpPr>
      <xdr:spPr>
        <a:xfrm>
          <a:off x="4546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312" name="【市民会館】&#10;有形固定資産減価償却率平均値テキスト">
          <a:extLst>
            <a:ext uri="{FF2B5EF4-FFF2-40B4-BE49-F238E27FC236}">
              <a16:creationId xmlns:a16="http://schemas.microsoft.com/office/drawing/2014/main" id="{9723DA1E-25BD-496A-9415-A8BE98CA3296}"/>
            </a:ext>
          </a:extLst>
        </xdr:cNvPr>
        <xdr:cNvSpPr txBox="1"/>
      </xdr:nvSpPr>
      <xdr:spPr>
        <a:xfrm>
          <a:off x="4673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313" name="フローチャート: 判断 312">
          <a:extLst>
            <a:ext uri="{FF2B5EF4-FFF2-40B4-BE49-F238E27FC236}">
              <a16:creationId xmlns:a16="http://schemas.microsoft.com/office/drawing/2014/main" id="{229624BC-883C-4BA7-962A-53E0658CEC47}"/>
            </a:ext>
          </a:extLst>
        </xdr:cNvPr>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314" name="フローチャート: 判断 313">
          <a:extLst>
            <a:ext uri="{FF2B5EF4-FFF2-40B4-BE49-F238E27FC236}">
              <a16:creationId xmlns:a16="http://schemas.microsoft.com/office/drawing/2014/main" id="{91B9ABF7-3E2A-40BD-863F-9903F51805C9}"/>
            </a:ext>
          </a:extLst>
        </xdr:cNvPr>
        <xdr:cNvSpPr/>
      </xdr:nvSpPr>
      <xdr:spPr>
        <a:xfrm>
          <a:off x="3746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111942</xdr:rowOff>
    </xdr:from>
    <xdr:to>
      <xdr:col>15</xdr:col>
      <xdr:colOff>101600</xdr:colOff>
      <xdr:row>105</xdr:row>
      <xdr:rowOff>42092</xdr:rowOff>
    </xdr:to>
    <xdr:sp macro="" textlink="">
      <xdr:nvSpPr>
        <xdr:cNvPr id="315" name="フローチャート: 判断 314">
          <a:extLst>
            <a:ext uri="{FF2B5EF4-FFF2-40B4-BE49-F238E27FC236}">
              <a16:creationId xmlns:a16="http://schemas.microsoft.com/office/drawing/2014/main" id="{56243DD6-1577-4C5D-95C3-9511FCFDF35F}"/>
            </a:ext>
          </a:extLst>
        </xdr:cNvPr>
        <xdr:cNvSpPr/>
      </xdr:nvSpPr>
      <xdr:spPr>
        <a:xfrm>
          <a:off x="2857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316" name="フローチャート: 判断 315">
          <a:extLst>
            <a:ext uri="{FF2B5EF4-FFF2-40B4-BE49-F238E27FC236}">
              <a16:creationId xmlns:a16="http://schemas.microsoft.com/office/drawing/2014/main" id="{6D107A90-B4B6-4628-92A5-7583DB2773E6}"/>
            </a:ext>
          </a:extLst>
        </xdr:cNvPr>
        <xdr:cNvSpPr/>
      </xdr:nvSpPr>
      <xdr:spPr>
        <a:xfrm>
          <a:off x="1968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67855</xdr:rowOff>
    </xdr:from>
    <xdr:to>
      <xdr:col>6</xdr:col>
      <xdr:colOff>38100</xdr:colOff>
      <xdr:row>104</xdr:row>
      <xdr:rowOff>169455</xdr:rowOff>
    </xdr:to>
    <xdr:sp macro="" textlink="">
      <xdr:nvSpPr>
        <xdr:cNvPr id="317" name="フローチャート: 判断 316">
          <a:extLst>
            <a:ext uri="{FF2B5EF4-FFF2-40B4-BE49-F238E27FC236}">
              <a16:creationId xmlns:a16="http://schemas.microsoft.com/office/drawing/2014/main" id="{6842ADD5-DC51-4E49-A2D3-178E292FDAC3}"/>
            </a:ext>
          </a:extLst>
        </xdr:cNvPr>
        <xdr:cNvSpPr/>
      </xdr:nvSpPr>
      <xdr:spPr>
        <a:xfrm>
          <a:off x="1079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B7FFA699-E484-4016-B119-1F49D026BBD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63594A32-74F6-4AD5-998E-0642E64D167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DC631A99-BE19-4376-922B-813D8F5C302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0E0B8068-B966-4EA8-84D1-5C65407EB89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2" name="テキスト ボックス 321">
          <a:extLst>
            <a:ext uri="{FF2B5EF4-FFF2-40B4-BE49-F238E27FC236}">
              <a16:creationId xmlns:a16="http://schemas.microsoft.com/office/drawing/2014/main" id="{BB0D7ED0-6430-4BC1-ABAA-C2EF0355D93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165826</xdr:rowOff>
    </xdr:from>
    <xdr:to>
      <xdr:col>24</xdr:col>
      <xdr:colOff>114300</xdr:colOff>
      <xdr:row>106</xdr:row>
      <xdr:rowOff>95976</xdr:rowOff>
    </xdr:to>
    <xdr:sp macro="" textlink="">
      <xdr:nvSpPr>
        <xdr:cNvPr id="323" name="楕円 322">
          <a:extLst>
            <a:ext uri="{FF2B5EF4-FFF2-40B4-BE49-F238E27FC236}">
              <a16:creationId xmlns:a16="http://schemas.microsoft.com/office/drawing/2014/main" id="{0AD7EF63-246B-42B8-9071-F463F7AB31A1}"/>
            </a:ext>
          </a:extLst>
        </xdr:cNvPr>
        <xdr:cNvSpPr/>
      </xdr:nvSpPr>
      <xdr:spPr>
        <a:xfrm>
          <a:off x="45847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144253</xdr:rowOff>
    </xdr:from>
    <xdr:ext cx="405111" cy="259045"/>
    <xdr:sp macro="" textlink="">
      <xdr:nvSpPr>
        <xdr:cNvPr id="324" name="【市民会館】&#10;有形固定資産減価償却率該当値テキスト">
          <a:extLst>
            <a:ext uri="{FF2B5EF4-FFF2-40B4-BE49-F238E27FC236}">
              <a16:creationId xmlns:a16="http://schemas.microsoft.com/office/drawing/2014/main" id="{3109C3F3-EE1E-4BBD-A5A7-55A2DA683379}"/>
            </a:ext>
          </a:extLst>
        </xdr:cNvPr>
        <xdr:cNvSpPr txBox="1"/>
      </xdr:nvSpPr>
      <xdr:spPr>
        <a:xfrm>
          <a:off x="4673600"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118473</xdr:rowOff>
    </xdr:from>
    <xdr:to>
      <xdr:col>20</xdr:col>
      <xdr:colOff>38100</xdr:colOff>
      <xdr:row>106</xdr:row>
      <xdr:rowOff>48623</xdr:rowOff>
    </xdr:to>
    <xdr:sp macro="" textlink="">
      <xdr:nvSpPr>
        <xdr:cNvPr id="325" name="楕円 324">
          <a:extLst>
            <a:ext uri="{FF2B5EF4-FFF2-40B4-BE49-F238E27FC236}">
              <a16:creationId xmlns:a16="http://schemas.microsoft.com/office/drawing/2014/main" id="{F740B5DC-7D63-4350-8239-681DA5F57C8B}"/>
            </a:ext>
          </a:extLst>
        </xdr:cNvPr>
        <xdr:cNvSpPr/>
      </xdr:nvSpPr>
      <xdr:spPr>
        <a:xfrm>
          <a:off x="3746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169273</xdr:rowOff>
    </xdr:from>
    <xdr:to>
      <xdr:col>24</xdr:col>
      <xdr:colOff>63500</xdr:colOff>
      <xdr:row>106</xdr:row>
      <xdr:rowOff>45176</xdr:rowOff>
    </xdr:to>
    <xdr:cxnSp macro="">
      <xdr:nvCxnSpPr>
        <xdr:cNvPr id="326" name="直線コネクタ 325">
          <a:extLst>
            <a:ext uri="{FF2B5EF4-FFF2-40B4-BE49-F238E27FC236}">
              <a16:creationId xmlns:a16="http://schemas.microsoft.com/office/drawing/2014/main" id="{F22B94E6-C814-41CD-B52D-10BB7B606D71}"/>
            </a:ext>
          </a:extLst>
        </xdr:cNvPr>
        <xdr:cNvCxnSpPr/>
      </xdr:nvCxnSpPr>
      <xdr:spPr>
        <a:xfrm>
          <a:off x="3797300" y="18171523"/>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69487</xdr:rowOff>
    </xdr:from>
    <xdr:to>
      <xdr:col>15</xdr:col>
      <xdr:colOff>101600</xdr:colOff>
      <xdr:row>105</xdr:row>
      <xdr:rowOff>171087</xdr:rowOff>
    </xdr:to>
    <xdr:sp macro="" textlink="">
      <xdr:nvSpPr>
        <xdr:cNvPr id="327" name="楕円 326">
          <a:extLst>
            <a:ext uri="{FF2B5EF4-FFF2-40B4-BE49-F238E27FC236}">
              <a16:creationId xmlns:a16="http://schemas.microsoft.com/office/drawing/2014/main" id="{3DADEAD1-D398-475D-8B52-580FF199A762}"/>
            </a:ext>
          </a:extLst>
        </xdr:cNvPr>
        <xdr:cNvSpPr/>
      </xdr:nvSpPr>
      <xdr:spPr>
        <a:xfrm>
          <a:off x="2857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120287</xdr:rowOff>
    </xdr:from>
    <xdr:to>
      <xdr:col>19</xdr:col>
      <xdr:colOff>177800</xdr:colOff>
      <xdr:row>105</xdr:row>
      <xdr:rowOff>169273</xdr:rowOff>
    </xdr:to>
    <xdr:cxnSp macro="">
      <xdr:nvCxnSpPr>
        <xdr:cNvPr id="328" name="直線コネクタ 327">
          <a:extLst>
            <a:ext uri="{FF2B5EF4-FFF2-40B4-BE49-F238E27FC236}">
              <a16:creationId xmlns:a16="http://schemas.microsoft.com/office/drawing/2014/main" id="{DB1EB991-DC99-4E9D-AEC2-E4EF53302430}"/>
            </a:ext>
          </a:extLst>
        </xdr:cNvPr>
        <xdr:cNvCxnSpPr/>
      </xdr:nvCxnSpPr>
      <xdr:spPr>
        <a:xfrm>
          <a:off x="2908300" y="1812253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56424</xdr:rowOff>
    </xdr:from>
    <xdr:to>
      <xdr:col>10</xdr:col>
      <xdr:colOff>165100</xdr:colOff>
      <xdr:row>106</xdr:row>
      <xdr:rowOff>158024</xdr:rowOff>
    </xdr:to>
    <xdr:sp macro="" textlink="">
      <xdr:nvSpPr>
        <xdr:cNvPr id="329" name="楕円 328">
          <a:extLst>
            <a:ext uri="{FF2B5EF4-FFF2-40B4-BE49-F238E27FC236}">
              <a16:creationId xmlns:a16="http://schemas.microsoft.com/office/drawing/2014/main" id="{9925CF6F-B091-4DA4-B0DB-1B664E0E4C1E}"/>
            </a:ext>
          </a:extLst>
        </xdr:cNvPr>
        <xdr:cNvSpPr/>
      </xdr:nvSpPr>
      <xdr:spPr>
        <a:xfrm>
          <a:off x="1968500" y="182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120287</xdr:rowOff>
    </xdr:from>
    <xdr:to>
      <xdr:col>15</xdr:col>
      <xdr:colOff>50800</xdr:colOff>
      <xdr:row>106</xdr:row>
      <xdr:rowOff>107224</xdr:rowOff>
    </xdr:to>
    <xdr:cxnSp macro="">
      <xdr:nvCxnSpPr>
        <xdr:cNvPr id="330" name="直線コネクタ 329">
          <a:extLst>
            <a:ext uri="{FF2B5EF4-FFF2-40B4-BE49-F238E27FC236}">
              <a16:creationId xmlns:a16="http://schemas.microsoft.com/office/drawing/2014/main" id="{CCCF055C-0F78-4B18-B86D-21B0495BE62E}"/>
            </a:ext>
          </a:extLst>
        </xdr:cNvPr>
        <xdr:cNvCxnSpPr/>
      </xdr:nvCxnSpPr>
      <xdr:spPr>
        <a:xfrm flipV="1">
          <a:off x="2019300" y="18122537"/>
          <a:ext cx="889000" cy="1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22134</xdr:rowOff>
    </xdr:from>
    <xdr:to>
      <xdr:col>6</xdr:col>
      <xdr:colOff>38100</xdr:colOff>
      <xdr:row>106</xdr:row>
      <xdr:rowOff>123734</xdr:rowOff>
    </xdr:to>
    <xdr:sp macro="" textlink="">
      <xdr:nvSpPr>
        <xdr:cNvPr id="331" name="楕円 330">
          <a:extLst>
            <a:ext uri="{FF2B5EF4-FFF2-40B4-BE49-F238E27FC236}">
              <a16:creationId xmlns:a16="http://schemas.microsoft.com/office/drawing/2014/main" id="{6CA79D03-2AFE-4287-9D80-CF0982ABE2E6}"/>
            </a:ext>
          </a:extLst>
        </xdr:cNvPr>
        <xdr:cNvSpPr/>
      </xdr:nvSpPr>
      <xdr:spPr>
        <a:xfrm>
          <a:off x="1079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72934</xdr:rowOff>
    </xdr:from>
    <xdr:to>
      <xdr:col>10</xdr:col>
      <xdr:colOff>114300</xdr:colOff>
      <xdr:row>106</xdr:row>
      <xdr:rowOff>107224</xdr:rowOff>
    </xdr:to>
    <xdr:cxnSp macro="">
      <xdr:nvCxnSpPr>
        <xdr:cNvPr id="332" name="直線コネクタ 331">
          <a:extLst>
            <a:ext uri="{FF2B5EF4-FFF2-40B4-BE49-F238E27FC236}">
              <a16:creationId xmlns:a16="http://schemas.microsoft.com/office/drawing/2014/main" id="{A5ACA727-6297-483D-A796-4ED58F330E1A}"/>
            </a:ext>
          </a:extLst>
        </xdr:cNvPr>
        <xdr:cNvCxnSpPr/>
      </xdr:nvCxnSpPr>
      <xdr:spPr>
        <a:xfrm>
          <a:off x="1130300" y="182466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35758</xdr:rowOff>
    </xdr:from>
    <xdr:ext cx="405111" cy="259045"/>
    <xdr:sp macro="" textlink="">
      <xdr:nvSpPr>
        <xdr:cNvPr id="333" name="n_1aveValue【市民会館】&#10;有形固定資産減価償却率">
          <a:extLst>
            <a:ext uri="{FF2B5EF4-FFF2-40B4-BE49-F238E27FC236}">
              <a16:creationId xmlns:a16="http://schemas.microsoft.com/office/drawing/2014/main" id="{87634E23-1C06-489B-B834-29B27F4DB483}"/>
            </a:ext>
          </a:extLst>
        </xdr:cNvPr>
        <xdr:cNvSpPr txBox="1"/>
      </xdr:nvSpPr>
      <xdr:spPr>
        <a:xfrm>
          <a:off x="35820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58619</xdr:rowOff>
    </xdr:from>
    <xdr:ext cx="405111" cy="259045"/>
    <xdr:sp macro="" textlink="">
      <xdr:nvSpPr>
        <xdr:cNvPr id="334" name="n_2aveValue【市民会館】&#10;有形固定資産減価償却率">
          <a:extLst>
            <a:ext uri="{FF2B5EF4-FFF2-40B4-BE49-F238E27FC236}">
              <a16:creationId xmlns:a16="http://schemas.microsoft.com/office/drawing/2014/main" id="{37B6E188-B03D-41ED-B4B9-631EB829B5C2}"/>
            </a:ext>
          </a:extLst>
        </xdr:cNvPr>
        <xdr:cNvSpPr txBox="1"/>
      </xdr:nvSpPr>
      <xdr:spPr>
        <a:xfrm>
          <a:off x="2705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4734</xdr:rowOff>
    </xdr:from>
    <xdr:ext cx="405111" cy="259045"/>
    <xdr:sp macro="" textlink="">
      <xdr:nvSpPr>
        <xdr:cNvPr id="335" name="n_3aveValue【市民会館】&#10;有形固定資産減価償却率">
          <a:extLst>
            <a:ext uri="{FF2B5EF4-FFF2-40B4-BE49-F238E27FC236}">
              <a16:creationId xmlns:a16="http://schemas.microsoft.com/office/drawing/2014/main" id="{3FDBC497-CAEC-4C2B-A976-F42E18C0FE6F}"/>
            </a:ext>
          </a:extLst>
        </xdr:cNvPr>
        <xdr:cNvSpPr txBox="1"/>
      </xdr:nvSpPr>
      <xdr:spPr>
        <a:xfrm>
          <a:off x="1816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14532</xdr:rowOff>
    </xdr:from>
    <xdr:ext cx="405111" cy="259045"/>
    <xdr:sp macro="" textlink="">
      <xdr:nvSpPr>
        <xdr:cNvPr id="336" name="n_4aveValue【市民会館】&#10;有形固定資産減価償却率">
          <a:extLst>
            <a:ext uri="{FF2B5EF4-FFF2-40B4-BE49-F238E27FC236}">
              <a16:creationId xmlns:a16="http://schemas.microsoft.com/office/drawing/2014/main" id="{BC2F9D36-21A9-4C1A-9D1B-34545A695A3B}"/>
            </a:ext>
          </a:extLst>
        </xdr:cNvPr>
        <xdr:cNvSpPr txBox="1"/>
      </xdr:nvSpPr>
      <xdr:spPr>
        <a:xfrm>
          <a:off x="927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39750</xdr:rowOff>
    </xdr:from>
    <xdr:ext cx="405111" cy="259045"/>
    <xdr:sp macro="" textlink="">
      <xdr:nvSpPr>
        <xdr:cNvPr id="337" name="n_1mainValue【市民会館】&#10;有形固定資産減価償却率">
          <a:extLst>
            <a:ext uri="{FF2B5EF4-FFF2-40B4-BE49-F238E27FC236}">
              <a16:creationId xmlns:a16="http://schemas.microsoft.com/office/drawing/2014/main" id="{D66972BC-6F35-4ABB-83A2-C62F91B8AEA7}"/>
            </a:ext>
          </a:extLst>
        </xdr:cNvPr>
        <xdr:cNvSpPr txBox="1"/>
      </xdr:nvSpPr>
      <xdr:spPr>
        <a:xfrm>
          <a:off x="35820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162214</xdr:rowOff>
    </xdr:from>
    <xdr:ext cx="405111" cy="259045"/>
    <xdr:sp macro="" textlink="">
      <xdr:nvSpPr>
        <xdr:cNvPr id="338" name="n_2mainValue【市民会館】&#10;有形固定資産減価償却率">
          <a:extLst>
            <a:ext uri="{FF2B5EF4-FFF2-40B4-BE49-F238E27FC236}">
              <a16:creationId xmlns:a16="http://schemas.microsoft.com/office/drawing/2014/main" id="{C873365A-37F7-418A-9CDE-021C37DB36C6}"/>
            </a:ext>
          </a:extLst>
        </xdr:cNvPr>
        <xdr:cNvSpPr txBox="1"/>
      </xdr:nvSpPr>
      <xdr:spPr>
        <a:xfrm>
          <a:off x="27057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149151</xdr:rowOff>
    </xdr:from>
    <xdr:ext cx="405111" cy="259045"/>
    <xdr:sp macro="" textlink="">
      <xdr:nvSpPr>
        <xdr:cNvPr id="339" name="n_3mainValue【市民会館】&#10;有形固定資産減価償却率">
          <a:extLst>
            <a:ext uri="{FF2B5EF4-FFF2-40B4-BE49-F238E27FC236}">
              <a16:creationId xmlns:a16="http://schemas.microsoft.com/office/drawing/2014/main" id="{4058DD71-44AB-4A1B-86CA-26B49E9B01EA}"/>
            </a:ext>
          </a:extLst>
        </xdr:cNvPr>
        <xdr:cNvSpPr txBox="1"/>
      </xdr:nvSpPr>
      <xdr:spPr>
        <a:xfrm>
          <a:off x="1816744" y="1832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114861</xdr:rowOff>
    </xdr:from>
    <xdr:ext cx="405111" cy="259045"/>
    <xdr:sp macro="" textlink="">
      <xdr:nvSpPr>
        <xdr:cNvPr id="340" name="n_4mainValue【市民会館】&#10;有形固定資産減価償却率">
          <a:extLst>
            <a:ext uri="{FF2B5EF4-FFF2-40B4-BE49-F238E27FC236}">
              <a16:creationId xmlns:a16="http://schemas.microsoft.com/office/drawing/2014/main" id="{2EA13706-A807-4EB3-A2C1-BCDAC8E248BF}"/>
            </a:ext>
          </a:extLst>
        </xdr:cNvPr>
        <xdr:cNvSpPr txBox="1"/>
      </xdr:nvSpPr>
      <xdr:spPr>
        <a:xfrm>
          <a:off x="927744" y="1828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a:extLst>
            <a:ext uri="{FF2B5EF4-FFF2-40B4-BE49-F238E27FC236}">
              <a16:creationId xmlns:a16="http://schemas.microsoft.com/office/drawing/2014/main" id="{72E298EC-3B22-4703-A7E0-422C644F72D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a:extLst>
            <a:ext uri="{FF2B5EF4-FFF2-40B4-BE49-F238E27FC236}">
              <a16:creationId xmlns:a16="http://schemas.microsoft.com/office/drawing/2014/main" id="{D6C90F17-BB9E-400C-86E0-5CBAD21B664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a:extLst>
            <a:ext uri="{FF2B5EF4-FFF2-40B4-BE49-F238E27FC236}">
              <a16:creationId xmlns:a16="http://schemas.microsoft.com/office/drawing/2014/main" id="{C9398AEE-08F5-49BC-9AE5-8DC073B49FA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a:extLst>
            <a:ext uri="{FF2B5EF4-FFF2-40B4-BE49-F238E27FC236}">
              <a16:creationId xmlns:a16="http://schemas.microsoft.com/office/drawing/2014/main" id="{7A9A757D-A346-40D6-BD52-331A3FE3D59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a:extLst>
            <a:ext uri="{FF2B5EF4-FFF2-40B4-BE49-F238E27FC236}">
              <a16:creationId xmlns:a16="http://schemas.microsoft.com/office/drawing/2014/main" id="{02557BAD-FDEC-44F7-8942-18687D7D6FD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a:extLst>
            <a:ext uri="{FF2B5EF4-FFF2-40B4-BE49-F238E27FC236}">
              <a16:creationId xmlns:a16="http://schemas.microsoft.com/office/drawing/2014/main" id="{6CD54676-8A0D-4B68-812F-009FA6F5E38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a:extLst>
            <a:ext uri="{FF2B5EF4-FFF2-40B4-BE49-F238E27FC236}">
              <a16:creationId xmlns:a16="http://schemas.microsoft.com/office/drawing/2014/main" id="{29F89EC1-EAC5-45DE-A1A4-C00506ADDE9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a:extLst>
            <a:ext uri="{FF2B5EF4-FFF2-40B4-BE49-F238E27FC236}">
              <a16:creationId xmlns:a16="http://schemas.microsoft.com/office/drawing/2014/main" id="{DE1EFDF9-C092-403E-9C53-C43834CBFB1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9" name="テキスト ボックス 348">
          <a:extLst>
            <a:ext uri="{FF2B5EF4-FFF2-40B4-BE49-F238E27FC236}">
              <a16:creationId xmlns:a16="http://schemas.microsoft.com/office/drawing/2014/main" id="{1ECC0FC2-3D53-49C1-9478-8999DFD4F8A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0" name="直線コネクタ 349">
          <a:extLst>
            <a:ext uri="{FF2B5EF4-FFF2-40B4-BE49-F238E27FC236}">
              <a16:creationId xmlns:a16="http://schemas.microsoft.com/office/drawing/2014/main" id="{BE8231ED-AC0B-4401-82A1-E7F393DD8C0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1" name="直線コネクタ 350">
          <a:extLst>
            <a:ext uri="{FF2B5EF4-FFF2-40B4-BE49-F238E27FC236}">
              <a16:creationId xmlns:a16="http://schemas.microsoft.com/office/drawing/2014/main" id="{FEB2B376-4CB4-4B99-8048-3DDA689360ED}"/>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2" name="テキスト ボックス 351">
          <a:extLst>
            <a:ext uri="{FF2B5EF4-FFF2-40B4-BE49-F238E27FC236}">
              <a16:creationId xmlns:a16="http://schemas.microsoft.com/office/drawing/2014/main" id="{2CCA3F25-6E90-44DD-9AFB-F9D6C6134E32}"/>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3" name="直線コネクタ 352">
          <a:extLst>
            <a:ext uri="{FF2B5EF4-FFF2-40B4-BE49-F238E27FC236}">
              <a16:creationId xmlns:a16="http://schemas.microsoft.com/office/drawing/2014/main" id="{E043771A-7B50-4A01-BF13-3C908B3EA324}"/>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4" name="テキスト ボックス 353">
          <a:extLst>
            <a:ext uri="{FF2B5EF4-FFF2-40B4-BE49-F238E27FC236}">
              <a16:creationId xmlns:a16="http://schemas.microsoft.com/office/drawing/2014/main" id="{BB0311B8-5795-433D-9EDE-8FD293D5DF81}"/>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5" name="直線コネクタ 354">
          <a:extLst>
            <a:ext uri="{FF2B5EF4-FFF2-40B4-BE49-F238E27FC236}">
              <a16:creationId xmlns:a16="http://schemas.microsoft.com/office/drawing/2014/main" id="{162E2330-A8CB-494C-8D1F-65013F9516E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6" name="テキスト ボックス 355">
          <a:extLst>
            <a:ext uri="{FF2B5EF4-FFF2-40B4-BE49-F238E27FC236}">
              <a16:creationId xmlns:a16="http://schemas.microsoft.com/office/drawing/2014/main" id="{7252C42A-B034-4406-9D29-7130101CA89D}"/>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7" name="直線コネクタ 356">
          <a:extLst>
            <a:ext uri="{FF2B5EF4-FFF2-40B4-BE49-F238E27FC236}">
              <a16:creationId xmlns:a16="http://schemas.microsoft.com/office/drawing/2014/main" id="{3220FAFE-E369-4FA1-BD80-BF61687D76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8" name="テキスト ボックス 357">
          <a:extLst>
            <a:ext uri="{FF2B5EF4-FFF2-40B4-BE49-F238E27FC236}">
              <a16:creationId xmlns:a16="http://schemas.microsoft.com/office/drawing/2014/main" id="{423DCF3D-CDE9-44C0-B794-EBFF27619CA4}"/>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9" name="直線コネクタ 358">
          <a:extLst>
            <a:ext uri="{FF2B5EF4-FFF2-40B4-BE49-F238E27FC236}">
              <a16:creationId xmlns:a16="http://schemas.microsoft.com/office/drawing/2014/main" id="{78B056DE-77D3-46A4-8AB7-BE8CAD929FB4}"/>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0" name="テキスト ボックス 359">
          <a:extLst>
            <a:ext uri="{FF2B5EF4-FFF2-40B4-BE49-F238E27FC236}">
              <a16:creationId xmlns:a16="http://schemas.microsoft.com/office/drawing/2014/main" id="{25789A9D-6DB6-410D-9770-067EB69EACE6}"/>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1" name="直線コネクタ 360">
          <a:extLst>
            <a:ext uri="{FF2B5EF4-FFF2-40B4-BE49-F238E27FC236}">
              <a16:creationId xmlns:a16="http://schemas.microsoft.com/office/drawing/2014/main" id="{1B5D4CF1-0FA5-4764-830F-6355DB47A0C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2" name="テキスト ボックス 361">
          <a:extLst>
            <a:ext uri="{FF2B5EF4-FFF2-40B4-BE49-F238E27FC236}">
              <a16:creationId xmlns:a16="http://schemas.microsoft.com/office/drawing/2014/main" id="{147FC9C9-16EA-426B-A86D-3FD8B9FB839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3" name="【市民会館】&#10;一人当たり面積グラフ枠">
          <a:extLst>
            <a:ext uri="{FF2B5EF4-FFF2-40B4-BE49-F238E27FC236}">
              <a16:creationId xmlns:a16="http://schemas.microsoft.com/office/drawing/2014/main" id="{8C56B1ED-0005-4E1C-8CDB-EE8406EAE28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91439</xdr:rowOff>
    </xdr:to>
    <xdr:cxnSp macro="">
      <xdr:nvCxnSpPr>
        <xdr:cNvPr id="364" name="直線コネクタ 363">
          <a:extLst>
            <a:ext uri="{FF2B5EF4-FFF2-40B4-BE49-F238E27FC236}">
              <a16:creationId xmlns:a16="http://schemas.microsoft.com/office/drawing/2014/main" id="{59A4BA9D-034D-483C-9DB5-E8B1C5417814}"/>
            </a:ext>
          </a:extLst>
        </xdr:cNvPr>
        <xdr:cNvCxnSpPr/>
      </xdr:nvCxnSpPr>
      <xdr:spPr>
        <a:xfrm flipV="1">
          <a:off x="10476865" y="17097375"/>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95266</xdr:rowOff>
    </xdr:from>
    <xdr:ext cx="469744" cy="259045"/>
    <xdr:sp macro="" textlink="">
      <xdr:nvSpPr>
        <xdr:cNvPr id="365" name="【市民会館】&#10;一人当たり面積最小値テキスト">
          <a:extLst>
            <a:ext uri="{FF2B5EF4-FFF2-40B4-BE49-F238E27FC236}">
              <a16:creationId xmlns:a16="http://schemas.microsoft.com/office/drawing/2014/main" id="{8FFA9B12-AC54-4BD0-BA97-EB493EF7AB75}"/>
            </a:ext>
          </a:extLst>
        </xdr:cNvPr>
        <xdr:cNvSpPr txBox="1"/>
      </xdr:nvSpPr>
      <xdr:spPr>
        <a:xfrm>
          <a:off x="10515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91439</xdr:rowOff>
    </xdr:from>
    <xdr:to>
      <xdr:col>55</xdr:col>
      <xdr:colOff>88900</xdr:colOff>
      <xdr:row>108</xdr:row>
      <xdr:rowOff>91439</xdr:rowOff>
    </xdr:to>
    <xdr:cxnSp macro="">
      <xdr:nvCxnSpPr>
        <xdr:cNvPr id="366" name="直線コネクタ 365">
          <a:extLst>
            <a:ext uri="{FF2B5EF4-FFF2-40B4-BE49-F238E27FC236}">
              <a16:creationId xmlns:a16="http://schemas.microsoft.com/office/drawing/2014/main" id="{C922D471-C3E2-44EA-AED5-FC3E92FC6274}"/>
            </a:ext>
          </a:extLst>
        </xdr:cNvPr>
        <xdr:cNvCxnSpPr/>
      </xdr:nvCxnSpPr>
      <xdr:spPr>
        <a:xfrm>
          <a:off x="10388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70502</xdr:rowOff>
    </xdr:from>
    <xdr:ext cx="469744" cy="259045"/>
    <xdr:sp macro="" textlink="">
      <xdr:nvSpPr>
        <xdr:cNvPr id="367" name="【市民会館】&#10;一人当たり面積最大値テキスト">
          <a:extLst>
            <a:ext uri="{FF2B5EF4-FFF2-40B4-BE49-F238E27FC236}">
              <a16:creationId xmlns:a16="http://schemas.microsoft.com/office/drawing/2014/main" id="{AD5BF8BD-A436-4BD2-8462-92647444BADA}"/>
            </a:ext>
          </a:extLst>
        </xdr:cNvPr>
        <xdr:cNvSpPr txBox="1"/>
      </xdr:nvSpPr>
      <xdr:spPr>
        <a:xfrm>
          <a:off x="10515600" y="1687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368" name="直線コネクタ 367">
          <a:extLst>
            <a:ext uri="{FF2B5EF4-FFF2-40B4-BE49-F238E27FC236}">
              <a16:creationId xmlns:a16="http://schemas.microsoft.com/office/drawing/2014/main" id="{EF4E767E-50A1-4941-A51A-E161B6A9D1D1}"/>
            </a:ext>
          </a:extLst>
        </xdr:cNvPr>
        <xdr:cNvCxnSpPr/>
      </xdr:nvCxnSpPr>
      <xdr:spPr>
        <a:xfrm>
          <a:off x="10388600" y="1709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369" name="【市民会館】&#10;一人当たり面積平均値テキスト">
          <a:extLst>
            <a:ext uri="{FF2B5EF4-FFF2-40B4-BE49-F238E27FC236}">
              <a16:creationId xmlns:a16="http://schemas.microsoft.com/office/drawing/2014/main" id="{8875B7F1-7D86-4D9E-80B0-EDE42F3011E8}"/>
            </a:ext>
          </a:extLst>
        </xdr:cNvPr>
        <xdr:cNvSpPr txBox="1"/>
      </xdr:nvSpPr>
      <xdr:spPr>
        <a:xfrm>
          <a:off x="10515600" y="1809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370" name="フローチャート: 判断 369">
          <a:extLst>
            <a:ext uri="{FF2B5EF4-FFF2-40B4-BE49-F238E27FC236}">
              <a16:creationId xmlns:a16="http://schemas.microsoft.com/office/drawing/2014/main" id="{032EAB24-C0C7-455D-B5CA-77DD4050439E}"/>
            </a:ext>
          </a:extLst>
        </xdr:cNvPr>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84455</xdr:rowOff>
    </xdr:from>
    <xdr:to>
      <xdr:col>50</xdr:col>
      <xdr:colOff>165100</xdr:colOff>
      <xdr:row>107</xdr:row>
      <xdr:rowOff>14605</xdr:rowOff>
    </xdr:to>
    <xdr:sp macro="" textlink="">
      <xdr:nvSpPr>
        <xdr:cNvPr id="371" name="フローチャート: 判断 370">
          <a:extLst>
            <a:ext uri="{FF2B5EF4-FFF2-40B4-BE49-F238E27FC236}">
              <a16:creationId xmlns:a16="http://schemas.microsoft.com/office/drawing/2014/main" id="{7C7B1953-5014-4C46-8078-C9AB4A33D42A}"/>
            </a:ext>
          </a:extLst>
        </xdr:cNvPr>
        <xdr:cNvSpPr/>
      </xdr:nvSpPr>
      <xdr:spPr>
        <a:xfrm>
          <a:off x="9588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372" name="フローチャート: 判断 371">
          <a:extLst>
            <a:ext uri="{FF2B5EF4-FFF2-40B4-BE49-F238E27FC236}">
              <a16:creationId xmlns:a16="http://schemas.microsoft.com/office/drawing/2014/main" id="{F66F216F-967A-4385-9515-765966E31936}"/>
            </a:ext>
          </a:extLst>
        </xdr:cNvPr>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90170</xdr:rowOff>
    </xdr:from>
    <xdr:to>
      <xdr:col>41</xdr:col>
      <xdr:colOff>101600</xdr:colOff>
      <xdr:row>107</xdr:row>
      <xdr:rowOff>20320</xdr:rowOff>
    </xdr:to>
    <xdr:sp macro="" textlink="">
      <xdr:nvSpPr>
        <xdr:cNvPr id="373" name="フローチャート: 判断 372">
          <a:extLst>
            <a:ext uri="{FF2B5EF4-FFF2-40B4-BE49-F238E27FC236}">
              <a16:creationId xmlns:a16="http://schemas.microsoft.com/office/drawing/2014/main" id="{A8C555AD-3F6F-46A8-B676-FC1C3843316B}"/>
            </a:ext>
          </a:extLst>
        </xdr:cNvPr>
        <xdr:cNvSpPr/>
      </xdr:nvSpPr>
      <xdr:spPr>
        <a:xfrm>
          <a:off x="7810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92075</xdr:rowOff>
    </xdr:from>
    <xdr:to>
      <xdr:col>36</xdr:col>
      <xdr:colOff>165100</xdr:colOff>
      <xdr:row>107</xdr:row>
      <xdr:rowOff>22225</xdr:rowOff>
    </xdr:to>
    <xdr:sp macro="" textlink="">
      <xdr:nvSpPr>
        <xdr:cNvPr id="374" name="フローチャート: 判断 373">
          <a:extLst>
            <a:ext uri="{FF2B5EF4-FFF2-40B4-BE49-F238E27FC236}">
              <a16:creationId xmlns:a16="http://schemas.microsoft.com/office/drawing/2014/main" id="{E1190193-4D4C-4E76-AB59-A6F8E7A92FD4}"/>
            </a:ext>
          </a:extLst>
        </xdr:cNvPr>
        <xdr:cNvSpPr/>
      </xdr:nvSpPr>
      <xdr:spPr>
        <a:xfrm>
          <a:off x="6921500" y="1826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646F7C7D-24FC-4C91-B5F6-B247A12523F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8D9466A3-17FA-47C7-9E2E-E952D90BB34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F73D4CA-2F7A-4E04-9B15-018941ED559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36E80601-A9E2-4982-8BAF-2BD505E7C31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ECDC4CC4-72CD-4891-90A5-D2474F5FE8B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63500</xdr:rowOff>
    </xdr:from>
    <xdr:to>
      <xdr:col>55</xdr:col>
      <xdr:colOff>50800</xdr:colOff>
      <xdr:row>107</xdr:row>
      <xdr:rowOff>165100</xdr:rowOff>
    </xdr:to>
    <xdr:sp macro="" textlink="">
      <xdr:nvSpPr>
        <xdr:cNvPr id="380" name="楕円 379">
          <a:extLst>
            <a:ext uri="{FF2B5EF4-FFF2-40B4-BE49-F238E27FC236}">
              <a16:creationId xmlns:a16="http://schemas.microsoft.com/office/drawing/2014/main" id="{8D766D21-14B1-4B63-9421-6EEF48E083C4}"/>
            </a:ext>
          </a:extLst>
        </xdr:cNvPr>
        <xdr:cNvSpPr/>
      </xdr:nvSpPr>
      <xdr:spPr>
        <a:xfrm>
          <a:off x="104267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41927</xdr:rowOff>
    </xdr:from>
    <xdr:ext cx="469744" cy="259045"/>
    <xdr:sp macro="" textlink="">
      <xdr:nvSpPr>
        <xdr:cNvPr id="381" name="【市民会館】&#10;一人当たり面積該当値テキスト">
          <a:extLst>
            <a:ext uri="{FF2B5EF4-FFF2-40B4-BE49-F238E27FC236}">
              <a16:creationId xmlns:a16="http://schemas.microsoft.com/office/drawing/2014/main" id="{E72E9C00-E749-4D49-BFEC-3DC29076BCA8}"/>
            </a:ext>
          </a:extLst>
        </xdr:cNvPr>
        <xdr:cNvSpPr txBox="1"/>
      </xdr:nvSpPr>
      <xdr:spPr>
        <a:xfrm>
          <a:off x="10515600"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67311</xdr:rowOff>
    </xdr:from>
    <xdr:to>
      <xdr:col>50</xdr:col>
      <xdr:colOff>165100</xdr:colOff>
      <xdr:row>107</xdr:row>
      <xdr:rowOff>168911</xdr:rowOff>
    </xdr:to>
    <xdr:sp macro="" textlink="">
      <xdr:nvSpPr>
        <xdr:cNvPr id="382" name="楕円 381">
          <a:extLst>
            <a:ext uri="{FF2B5EF4-FFF2-40B4-BE49-F238E27FC236}">
              <a16:creationId xmlns:a16="http://schemas.microsoft.com/office/drawing/2014/main" id="{0F906A71-3093-4BE5-8CD9-53E799E2EA31}"/>
            </a:ext>
          </a:extLst>
        </xdr:cNvPr>
        <xdr:cNvSpPr/>
      </xdr:nvSpPr>
      <xdr:spPr>
        <a:xfrm>
          <a:off x="9588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114300</xdr:rowOff>
    </xdr:from>
    <xdr:to>
      <xdr:col>55</xdr:col>
      <xdr:colOff>0</xdr:colOff>
      <xdr:row>107</xdr:row>
      <xdr:rowOff>118111</xdr:rowOff>
    </xdr:to>
    <xdr:cxnSp macro="">
      <xdr:nvCxnSpPr>
        <xdr:cNvPr id="383" name="直線コネクタ 382">
          <a:extLst>
            <a:ext uri="{FF2B5EF4-FFF2-40B4-BE49-F238E27FC236}">
              <a16:creationId xmlns:a16="http://schemas.microsoft.com/office/drawing/2014/main" id="{14E0A90D-2B50-4BFF-A560-BCFA4723B3BA}"/>
            </a:ext>
          </a:extLst>
        </xdr:cNvPr>
        <xdr:cNvCxnSpPr/>
      </xdr:nvCxnSpPr>
      <xdr:spPr>
        <a:xfrm flipV="1">
          <a:off x="9639300" y="184594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69214</xdr:rowOff>
    </xdr:from>
    <xdr:to>
      <xdr:col>46</xdr:col>
      <xdr:colOff>38100</xdr:colOff>
      <xdr:row>107</xdr:row>
      <xdr:rowOff>170814</xdr:rowOff>
    </xdr:to>
    <xdr:sp macro="" textlink="">
      <xdr:nvSpPr>
        <xdr:cNvPr id="384" name="楕円 383">
          <a:extLst>
            <a:ext uri="{FF2B5EF4-FFF2-40B4-BE49-F238E27FC236}">
              <a16:creationId xmlns:a16="http://schemas.microsoft.com/office/drawing/2014/main" id="{86FEBF24-33F1-4088-8A17-3472BA1249E2}"/>
            </a:ext>
          </a:extLst>
        </xdr:cNvPr>
        <xdr:cNvSpPr/>
      </xdr:nvSpPr>
      <xdr:spPr>
        <a:xfrm>
          <a:off x="8699500" y="1841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118111</xdr:rowOff>
    </xdr:from>
    <xdr:to>
      <xdr:col>50</xdr:col>
      <xdr:colOff>114300</xdr:colOff>
      <xdr:row>107</xdr:row>
      <xdr:rowOff>120014</xdr:rowOff>
    </xdr:to>
    <xdr:cxnSp macro="">
      <xdr:nvCxnSpPr>
        <xdr:cNvPr id="385" name="直線コネクタ 384">
          <a:extLst>
            <a:ext uri="{FF2B5EF4-FFF2-40B4-BE49-F238E27FC236}">
              <a16:creationId xmlns:a16="http://schemas.microsoft.com/office/drawing/2014/main" id="{73223B8C-16D0-49AB-9767-7BF282D8E315}"/>
            </a:ext>
          </a:extLst>
        </xdr:cNvPr>
        <xdr:cNvCxnSpPr/>
      </xdr:nvCxnSpPr>
      <xdr:spPr>
        <a:xfrm flipV="1">
          <a:off x="8750300" y="1846326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73025</xdr:rowOff>
    </xdr:from>
    <xdr:to>
      <xdr:col>41</xdr:col>
      <xdr:colOff>101600</xdr:colOff>
      <xdr:row>108</xdr:row>
      <xdr:rowOff>3175</xdr:rowOff>
    </xdr:to>
    <xdr:sp macro="" textlink="">
      <xdr:nvSpPr>
        <xdr:cNvPr id="386" name="楕円 385">
          <a:extLst>
            <a:ext uri="{FF2B5EF4-FFF2-40B4-BE49-F238E27FC236}">
              <a16:creationId xmlns:a16="http://schemas.microsoft.com/office/drawing/2014/main" id="{74916BCB-9BA5-4159-818E-C42BC396E010}"/>
            </a:ext>
          </a:extLst>
        </xdr:cNvPr>
        <xdr:cNvSpPr/>
      </xdr:nvSpPr>
      <xdr:spPr>
        <a:xfrm>
          <a:off x="7810500" y="184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120014</xdr:rowOff>
    </xdr:from>
    <xdr:to>
      <xdr:col>45</xdr:col>
      <xdr:colOff>177800</xdr:colOff>
      <xdr:row>107</xdr:row>
      <xdr:rowOff>123825</xdr:rowOff>
    </xdr:to>
    <xdr:cxnSp macro="">
      <xdr:nvCxnSpPr>
        <xdr:cNvPr id="387" name="直線コネクタ 386">
          <a:extLst>
            <a:ext uri="{FF2B5EF4-FFF2-40B4-BE49-F238E27FC236}">
              <a16:creationId xmlns:a16="http://schemas.microsoft.com/office/drawing/2014/main" id="{B051FDBF-C410-4D68-AB29-E09D7C5C894B}"/>
            </a:ext>
          </a:extLst>
        </xdr:cNvPr>
        <xdr:cNvCxnSpPr/>
      </xdr:nvCxnSpPr>
      <xdr:spPr>
        <a:xfrm flipV="1">
          <a:off x="7861300" y="1846516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76836</xdr:rowOff>
    </xdr:from>
    <xdr:to>
      <xdr:col>36</xdr:col>
      <xdr:colOff>165100</xdr:colOff>
      <xdr:row>108</xdr:row>
      <xdr:rowOff>6986</xdr:rowOff>
    </xdr:to>
    <xdr:sp macro="" textlink="">
      <xdr:nvSpPr>
        <xdr:cNvPr id="388" name="楕円 387">
          <a:extLst>
            <a:ext uri="{FF2B5EF4-FFF2-40B4-BE49-F238E27FC236}">
              <a16:creationId xmlns:a16="http://schemas.microsoft.com/office/drawing/2014/main" id="{B3026303-9FB9-4364-B625-079C64E59EEC}"/>
            </a:ext>
          </a:extLst>
        </xdr:cNvPr>
        <xdr:cNvSpPr/>
      </xdr:nvSpPr>
      <xdr:spPr>
        <a:xfrm>
          <a:off x="6921500" y="1842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123825</xdr:rowOff>
    </xdr:from>
    <xdr:to>
      <xdr:col>41</xdr:col>
      <xdr:colOff>50800</xdr:colOff>
      <xdr:row>107</xdr:row>
      <xdr:rowOff>127636</xdr:rowOff>
    </xdr:to>
    <xdr:cxnSp macro="">
      <xdr:nvCxnSpPr>
        <xdr:cNvPr id="389" name="直線コネクタ 388">
          <a:extLst>
            <a:ext uri="{FF2B5EF4-FFF2-40B4-BE49-F238E27FC236}">
              <a16:creationId xmlns:a16="http://schemas.microsoft.com/office/drawing/2014/main" id="{EEC14A5F-645C-4E11-9A27-7217978E97E0}"/>
            </a:ext>
          </a:extLst>
        </xdr:cNvPr>
        <xdr:cNvCxnSpPr/>
      </xdr:nvCxnSpPr>
      <xdr:spPr>
        <a:xfrm flipV="1">
          <a:off x="6972300" y="1846897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31132</xdr:rowOff>
    </xdr:from>
    <xdr:ext cx="469744" cy="259045"/>
    <xdr:sp macro="" textlink="">
      <xdr:nvSpPr>
        <xdr:cNvPr id="390" name="n_1aveValue【市民会館】&#10;一人当たり面積">
          <a:extLst>
            <a:ext uri="{FF2B5EF4-FFF2-40B4-BE49-F238E27FC236}">
              <a16:creationId xmlns:a16="http://schemas.microsoft.com/office/drawing/2014/main" id="{1F9A010B-3FC4-4AA7-BE27-AE71CE572227}"/>
            </a:ext>
          </a:extLst>
        </xdr:cNvPr>
        <xdr:cNvSpPr txBox="1"/>
      </xdr:nvSpPr>
      <xdr:spPr>
        <a:xfrm>
          <a:off x="9391727" y="1803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391" name="n_2aveValue【市民会館】&#10;一人当たり面積">
          <a:extLst>
            <a:ext uri="{FF2B5EF4-FFF2-40B4-BE49-F238E27FC236}">
              <a16:creationId xmlns:a16="http://schemas.microsoft.com/office/drawing/2014/main" id="{DA3CA9EE-33ED-47CD-8F03-A6C42403122A}"/>
            </a:ext>
          </a:extLst>
        </xdr:cNvPr>
        <xdr:cNvSpPr txBox="1"/>
      </xdr:nvSpPr>
      <xdr:spPr>
        <a:xfrm>
          <a:off x="85154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36847</xdr:rowOff>
    </xdr:from>
    <xdr:ext cx="469744" cy="259045"/>
    <xdr:sp macro="" textlink="">
      <xdr:nvSpPr>
        <xdr:cNvPr id="392" name="n_3aveValue【市民会館】&#10;一人当たり面積">
          <a:extLst>
            <a:ext uri="{FF2B5EF4-FFF2-40B4-BE49-F238E27FC236}">
              <a16:creationId xmlns:a16="http://schemas.microsoft.com/office/drawing/2014/main" id="{5D6B9A41-BD50-4D50-A55D-6899ADBB1A1B}"/>
            </a:ext>
          </a:extLst>
        </xdr:cNvPr>
        <xdr:cNvSpPr txBox="1"/>
      </xdr:nvSpPr>
      <xdr:spPr>
        <a:xfrm>
          <a:off x="7626427"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38752</xdr:rowOff>
    </xdr:from>
    <xdr:ext cx="469744" cy="259045"/>
    <xdr:sp macro="" textlink="">
      <xdr:nvSpPr>
        <xdr:cNvPr id="393" name="n_4aveValue【市民会館】&#10;一人当たり面積">
          <a:extLst>
            <a:ext uri="{FF2B5EF4-FFF2-40B4-BE49-F238E27FC236}">
              <a16:creationId xmlns:a16="http://schemas.microsoft.com/office/drawing/2014/main" id="{4A92CF23-2DA0-4E8D-A9F9-5A121F70E98A}"/>
            </a:ext>
          </a:extLst>
        </xdr:cNvPr>
        <xdr:cNvSpPr txBox="1"/>
      </xdr:nvSpPr>
      <xdr:spPr>
        <a:xfrm>
          <a:off x="6737427" y="1804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160038</xdr:rowOff>
    </xdr:from>
    <xdr:ext cx="469744" cy="259045"/>
    <xdr:sp macro="" textlink="">
      <xdr:nvSpPr>
        <xdr:cNvPr id="394" name="n_1mainValue【市民会館】&#10;一人当たり面積">
          <a:extLst>
            <a:ext uri="{FF2B5EF4-FFF2-40B4-BE49-F238E27FC236}">
              <a16:creationId xmlns:a16="http://schemas.microsoft.com/office/drawing/2014/main" id="{5EBBD116-5565-403B-AE40-1C3EF959E857}"/>
            </a:ext>
          </a:extLst>
        </xdr:cNvPr>
        <xdr:cNvSpPr txBox="1"/>
      </xdr:nvSpPr>
      <xdr:spPr>
        <a:xfrm>
          <a:off x="93917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161941</xdr:rowOff>
    </xdr:from>
    <xdr:ext cx="469744" cy="259045"/>
    <xdr:sp macro="" textlink="">
      <xdr:nvSpPr>
        <xdr:cNvPr id="395" name="n_2mainValue【市民会館】&#10;一人当たり面積">
          <a:extLst>
            <a:ext uri="{FF2B5EF4-FFF2-40B4-BE49-F238E27FC236}">
              <a16:creationId xmlns:a16="http://schemas.microsoft.com/office/drawing/2014/main" id="{A803C509-8199-4E9F-BE5B-773CC759E75E}"/>
            </a:ext>
          </a:extLst>
        </xdr:cNvPr>
        <xdr:cNvSpPr txBox="1"/>
      </xdr:nvSpPr>
      <xdr:spPr>
        <a:xfrm>
          <a:off x="8515427" y="1850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165752</xdr:rowOff>
    </xdr:from>
    <xdr:ext cx="469744" cy="259045"/>
    <xdr:sp macro="" textlink="">
      <xdr:nvSpPr>
        <xdr:cNvPr id="396" name="n_3mainValue【市民会館】&#10;一人当たり面積">
          <a:extLst>
            <a:ext uri="{FF2B5EF4-FFF2-40B4-BE49-F238E27FC236}">
              <a16:creationId xmlns:a16="http://schemas.microsoft.com/office/drawing/2014/main" id="{DC97DCA2-E350-476D-BC02-A6D12EE938A5}"/>
            </a:ext>
          </a:extLst>
        </xdr:cNvPr>
        <xdr:cNvSpPr txBox="1"/>
      </xdr:nvSpPr>
      <xdr:spPr>
        <a:xfrm>
          <a:off x="7626427" y="1851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169563</xdr:rowOff>
    </xdr:from>
    <xdr:ext cx="469744" cy="259045"/>
    <xdr:sp macro="" textlink="">
      <xdr:nvSpPr>
        <xdr:cNvPr id="397" name="n_4mainValue【市民会館】&#10;一人当たり面積">
          <a:extLst>
            <a:ext uri="{FF2B5EF4-FFF2-40B4-BE49-F238E27FC236}">
              <a16:creationId xmlns:a16="http://schemas.microsoft.com/office/drawing/2014/main" id="{8961E256-7494-4FB6-A447-45532BD76D5F}"/>
            </a:ext>
          </a:extLst>
        </xdr:cNvPr>
        <xdr:cNvSpPr txBox="1"/>
      </xdr:nvSpPr>
      <xdr:spPr>
        <a:xfrm>
          <a:off x="6737427" y="1851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a:extLst>
            <a:ext uri="{FF2B5EF4-FFF2-40B4-BE49-F238E27FC236}">
              <a16:creationId xmlns:a16="http://schemas.microsoft.com/office/drawing/2014/main" id="{A784AD7C-8CEF-4B2F-8B6F-D873A07F287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a:extLst>
            <a:ext uri="{FF2B5EF4-FFF2-40B4-BE49-F238E27FC236}">
              <a16:creationId xmlns:a16="http://schemas.microsoft.com/office/drawing/2014/main" id="{5CAF0546-1615-42B0-8C51-027DC454578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a:extLst>
            <a:ext uri="{FF2B5EF4-FFF2-40B4-BE49-F238E27FC236}">
              <a16:creationId xmlns:a16="http://schemas.microsoft.com/office/drawing/2014/main" id="{B4054216-E6E2-4687-8D7D-D8F6444EFA1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a:extLst>
            <a:ext uri="{FF2B5EF4-FFF2-40B4-BE49-F238E27FC236}">
              <a16:creationId xmlns:a16="http://schemas.microsoft.com/office/drawing/2014/main" id="{2EE7CAE8-5ED3-452C-B092-B2A3367C818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a:extLst>
            <a:ext uri="{FF2B5EF4-FFF2-40B4-BE49-F238E27FC236}">
              <a16:creationId xmlns:a16="http://schemas.microsoft.com/office/drawing/2014/main" id="{88CD0748-32FC-4C67-BB11-42AD4A0A733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a:extLst>
            <a:ext uri="{FF2B5EF4-FFF2-40B4-BE49-F238E27FC236}">
              <a16:creationId xmlns:a16="http://schemas.microsoft.com/office/drawing/2014/main" id="{4E874C98-1E42-4E39-9957-D73BA98AC76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a:extLst>
            <a:ext uri="{FF2B5EF4-FFF2-40B4-BE49-F238E27FC236}">
              <a16:creationId xmlns:a16="http://schemas.microsoft.com/office/drawing/2014/main" id="{2FCCDCE0-1DEE-4990-8C68-DE087050C30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a:extLst>
            <a:ext uri="{FF2B5EF4-FFF2-40B4-BE49-F238E27FC236}">
              <a16:creationId xmlns:a16="http://schemas.microsoft.com/office/drawing/2014/main" id="{379F32C0-7E2C-42A2-8B97-E03CA15F2F3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a:extLst>
            <a:ext uri="{FF2B5EF4-FFF2-40B4-BE49-F238E27FC236}">
              <a16:creationId xmlns:a16="http://schemas.microsoft.com/office/drawing/2014/main" id="{8B24C8A7-2BEC-49E1-8B62-3EF59AEB25A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a:extLst>
            <a:ext uri="{FF2B5EF4-FFF2-40B4-BE49-F238E27FC236}">
              <a16:creationId xmlns:a16="http://schemas.microsoft.com/office/drawing/2014/main" id="{2C795EF0-C798-4AD6-912D-6902CFD93A1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8" name="テキスト ボックス 407">
          <a:extLst>
            <a:ext uri="{FF2B5EF4-FFF2-40B4-BE49-F238E27FC236}">
              <a16:creationId xmlns:a16="http://schemas.microsoft.com/office/drawing/2014/main" id="{224330D0-549B-4A47-96F3-4A6FF8B634A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9" name="直線コネクタ 408">
          <a:extLst>
            <a:ext uri="{FF2B5EF4-FFF2-40B4-BE49-F238E27FC236}">
              <a16:creationId xmlns:a16="http://schemas.microsoft.com/office/drawing/2014/main" id="{FD0C5836-B599-4462-9F0E-F60544DAC12F}"/>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0" name="テキスト ボックス 409">
          <a:extLst>
            <a:ext uri="{FF2B5EF4-FFF2-40B4-BE49-F238E27FC236}">
              <a16:creationId xmlns:a16="http://schemas.microsoft.com/office/drawing/2014/main" id="{6493053D-ED48-4930-B37A-21EEF4191058}"/>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1" name="直線コネクタ 410">
          <a:extLst>
            <a:ext uri="{FF2B5EF4-FFF2-40B4-BE49-F238E27FC236}">
              <a16:creationId xmlns:a16="http://schemas.microsoft.com/office/drawing/2014/main" id="{B8B1A7D3-76E2-4B5F-BC2E-B3D39CE4AF6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2" name="テキスト ボックス 411">
          <a:extLst>
            <a:ext uri="{FF2B5EF4-FFF2-40B4-BE49-F238E27FC236}">
              <a16:creationId xmlns:a16="http://schemas.microsoft.com/office/drawing/2014/main" id="{5B1C0F48-286A-4BCE-8519-F1BD71DC986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3" name="直線コネクタ 412">
          <a:extLst>
            <a:ext uri="{FF2B5EF4-FFF2-40B4-BE49-F238E27FC236}">
              <a16:creationId xmlns:a16="http://schemas.microsoft.com/office/drawing/2014/main" id="{D0C5B694-2E1E-4A63-B9A5-1119D81565BA}"/>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4" name="テキスト ボックス 413">
          <a:extLst>
            <a:ext uri="{FF2B5EF4-FFF2-40B4-BE49-F238E27FC236}">
              <a16:creationId xmlns:a16="http://schemas.microsoft.com/office/drawing/2014/main" id="{17C0D1A5-3DA5-4A4B-9DA4-C3E0FC0BF26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5" name="直線コネクタ 414">
          <a:extLst>
            <a:ext uri="{FF2B5EF4-FFF2-40B4-BE49-F238E27FC236}">
              <a16:creationId xmlns:a16="http://schemas.microsoft.com/office/drawing/2014/main" id="{224D8B04-358B-4A74-BC37-C84D7653C2CE}"/>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6" name="テキスト ボックス 415">
          <a:extLst>
            <a:ext uri="{FF2B5EF4-FFF2-40B4-BE49-F238E27FC236}">
              <a16:creationId xmlns:a16="http://schemas.microsoft.com/office/drawing/2014/main" id="{FAB424EB-EF94-4F40-9A41-4BE7CD638672}"/>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7" name="直線コネクタ 416">
          <a:extLst>
            <a:ext uri="{FF2B5EF4-FFF2-40B4-BE49-F238E27FC236}">
              <a16:creationId xmlns:a16="http://schemas.microsoft.com/office/drawing/2014/main" id="{198F83D7-43FF-4C39-8348-BEADA0A7E8D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8" name="テキスト ボックス 417">
          <a:extLst>
            <a:ext uri="{FF2B5EF4-FFF2-40B4-BE49-F238E27FC236}">
              <a16:creationId xmlns:a16="http://schemas.microsoft.com/office/drawing/2014/main" id="{CDA37DE5-7504-44C4-9E34-37682A3BE404}"/>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07AEC70F-AB45-4284-BE37-FEC35199726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0" name="テキスト ボックス 419">
          <a:extLst>
            <a:ext uri="{FF2B5EF4-FFF2-40B4-BE49-F238E27FC236}">
              <a16:creationId xmlns:a16="http://schemas.microsoft.com/office/drawing/2014/main" id="{553C62A6-EF5B-4E8B-9CB3-DAD61A78D47A}"/>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1" name="【一般廃棄物処理施設】&#10;有形固定資産減価償却率グラフ枠">
          <a:extLst>
            <a:ext uri="{FF2B5EF4-FFF2-40B4-BE49-F238E27FC236}">
              <a16:creationId xmlns:a16="http://schemas.microsoft.com/office/drawing/2014/main" id="{9286F53E-1489-40E1-8AAC-BE95CE591B5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139065</xdr:rowOff>
    </xdr:from>
    <xdr:to>
      <xdr:col>85</xdr:col>
      <xdr:colOff>126364</xdr:colOff>
      <xdr:row>41</xdr:row>
      <xdr:rowOff>51435</xdr:rowOff>
    </xdr:to>
    <xdr:cxnSp macro="">
      <xdr:nvCxnSpPr>
        <xdr:cNvPr id="422" name="直線コネクタ 421">
          <a:extLst>
            <a:ext uri="{FF2B5EF4-FFF2-40B4-BE49-F238E27FC236}">
              <a16:creationId xmlns:a16="http://schemas.microsoft.com/office/drawing/2014/main" id="{8F8BEAE8-F2C1-4459-8D32-28FD73D01EE4}"/>
            </a:ext>
          </a:extLst>
        </xdr:cNvPr>
        <xdr:cNvCxnSpPr/>
      </xdr:nvCxnSpPr>
      <xdr:spPr>
        <a:xfrm flipV="1">
          <a:off x="16318864" y="562546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55262</xdr:rowOff>
    </xdr:from>
    <xdr:ext cx="405111" cy="259045"/>
    <xdr:sp macro="" textlink="">
      <xdr:nvSpPr>
        <xdr:cNvPr id="423" name="【一般廃棄物処理施設】&#10;有形固定資産減価償却率最小値テキスト">
          <a:extLst>
            <a:ext uri="{FF2B5EF4-FFF2-40B4-BE49-F238E27FC236}">
              <a16:creationId xmlns:a16="http://schemas.microsoft.com/office/drawing/2014/main" id="{EEC369AB-7D03-4212-8963-9FECF3D7F2DC}"/>
            </a:ext>
          </a:extLst>
        </xdr:cNvPr>
        <xdr:cNvSpPr txBox="1"/>
      </xdr:nvSpPr>
      <xdr:spPr>
        <a:xfrm>
          <a:off x="16357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51435</xdr:rowOff>
    </xdr:from>
    <xdr:to>
      <xdr:col>86</xdr:col>
      <xdr:colOff>25400</xdr:colOff>
      <xdr:row>41</xdr:row>
      <xdr:rowOff>51435</xdr:rowOff>
    </xdr:to>
    <xdr:cxnSp macro="">
      <xdr:nvCxnSpPr>
        <xdr:cNvPr id="424" name="直線コネクタ 423">
          <a:extLst>
            <a:ext uri="{FF2B5EF4-FFF2-40B4-BE49-F238E27FC236}">
              <a16:creationId xmlns:a16="http://schemas.microsoft.com/office/drawing/2014/main" id="{707CBFDC-5176-4FCC-AA93-4BA209D59B91}"/>
            </a:ext>
          </a:extLst>
        </xdr:cNvPr>
        <xdr:cNvCxnSpPr/>
      </xdr:nvCxnSpPr>
      <xdr:spPr>
        <a:xfrm>
          <a:off x="16230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85742</xdr:rowOff>
    </xdr:from>
    <xdr:ext cx="405111" cy="259045"/>
    <xdr:sp macro="" textlink="">
      <xdr:nvSpPr>
        <xdr:cNvPr id="425" name="【一般廃棄物処理施設】&#10;有形固定資産減価償却率最大値テキスト">
          <a:extLst>
            <a:ext uri="{FF2B5EF4-FFF2-40B4-BE49-F238E27FC236}">
              <a16:creationId xmlns:a16="http://schemas.microsoft.com/office/drawing/2014/main" id="{9DBB982A-648B-4F06-A102-C37C80262610}"/>
            </a:ext>
          </a:extLst>
        </xdr:cNvPr>
        <xdr:cNvSpPr txBox="1"/>
      </xdr:nvSpPr>
      <xdr:spPr>
        <a:xfrm>
          <a:off x="16357600" y="540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139065</xdr:rowOff>
    </xdr:from>
    <xdr:to>
      <xdr:col>86</xdr:col>
      <xdr:colOff>25400</xdr:colOff>
      <xdr:row>32</xdr:row>
      <xdr:rowOff>139065</xdr:rowOff>
    </xdr:to>
    <xdr:cxnSp macro="">
      <xdr:nvCxnSpPr>
        <xdr:cNvPr id="426" name="直線コネクタ 425">
          <a:extLst>
            <a:ext uri="{FF2B5EF4-FFF2-40B4-BE49-F238E27FC236}">
              <a16:creationId xmlns:a16="http://schemas.microsoft.com/office/drawing/2014/main" id="{5CF91DEF-65ED-44E2-A30F-10AAA4244456}"/>
            </a:ext>
          </a:extLst>
        </xdr:cNvPr>
        <xdr:cNvCxnSpPr/>
      </xdr:nvCxnSpPr>
      <xdr:spPr>
        <a:xfrm>
          <a:off x="16230600" y="562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142892</xdr:rowOff>
    </xdr:from>
    <xdr:ext cx="405111" cy="259045"/>
    <xdr:sp macro="" textlink="">
      <xdr:nvSpPr>
        <xdr:cNvPr id="427" name="【一般廃棄物処理施設】&#10;有形固定資産減価償却率平均値テキスト">
          <a:extLst>
            <a:ext uri="{FF2B5EF4-FFF2-40B4-BE49-F238E27FC236}">
              <a16:creationId xmlns:a16="http://schemas.microsoft.com/office/drawing/2014/main" id="{BBE3720F-2E9E-44F9-A238-C392F2FEE5D9}"/>
            </a:ext>
          </a:extLst>
        </xdr:cNvPr>
        <xdr:cNvSpPr txBox="1"/>
      </xdr:nvSpPr>
      <xdr:spPr>
        <a:xfrm>
          <a:off x="163576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428" name="フローチャート: 判断 427">
          <a:extLst>
            <a:ext uri="{FF2B5EF4-FFF2-40B4-BE49-F238E27FC236}">
              <a16:creationId xmlns:a16="http://schemas.microsoft.com/office/drawing/2014/main" id="{DCD38713-F475-4A2C-8DAC-BF025CD1A986}"/>
            </a:ext>
          </a:extLst>
        </xdr:cNvPr>
        <xdr:cNvSpPr/>
      </xdr:nvSpPr>
      <xdr:spPr>
        <a:xfrm>
          <a:off x="16268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103505</xdr:rowOff>
    </xdr:from>
    <xdr:to>
      <xdr:col>81</xdr:col>
      <xdr:colOff>101600</xdr:colOff>
      <xdr:row>38</xdr:row>
      <xdr:rowOff>33655</xdr:rowOff>
    </xdr:to>
    <xdr:sp macro="" textlink="">
      <xdr:nvSpPr>
        <xdr:cNvPr id="429" name="フローチャート: 判断 428">
          <a:extLst>
            <a:ext uri="{FF2B5EF4-FFF2-40B4-BE49-F238E27FC236}">
              <a16:creationId xmlns:a16="http://schemas.microsoft.com/office/drawing/2014/main" id="{0F5DF4C1-F3D0-4B1C-A875-85C51D720117}"/>
            </a:ext>
          </a:extLst>
        </xdr:cNvPr>
        <xdr:cNvSpPr/>
      </xdr:nvSpPr>
      <xdr:spPr>
        <a:xfrm>
          <a:off x="15430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30" name="フローチャート: 判断 429">
          <a:extLst>
            <a:ext uri="{FF2B5EF4-FFF2-40B4-BE49-F238E27FC236}">
              <a16:creationId xmlns:a16="http://schemas.microsoft.com/office/drawing/2014/main" id="{2BD4CBB4-32C1-48C6-97E9-0FC8814A9C37}"/>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133985</xdr:rowOff>
    </xdr:from>
    <xdr:to>
      <xdr:col>72</xdr:col>
      <xdr:colOff>38100</xdr:colOff>
      <xdr:row>37</xdr:row>
      <xdr:rowOff>64135</xdr:rowOff>
    </xdr:to>
    <xdr:sp macro="" textlink="">
      <xdr:nvSpPr>
        <xdr:cNvPr id="431" name="フローチャート: 判断 430">
          <a:extLst>
            <a:ext uri="{FF2B5EF4-FFF2-40B4-BE49-F238E27FC236}">
              <a16:creationId xmlns:a16="http://schemas.microsoft.com/office/drawing/2014/main" id="{9A07DDCA-7D55-42C5-826F-EC71A380227B}"/>
            </a:ext>
          </a:extLst>
        </xdr:cNvPr>
        <xdr:cNvSpPr/>
      </xdr:nvSpPr>
      <xdr:spPr>
        <a:xfrm>
          <a:off x="13652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432" name="フローチャート: 判断 431">
          <a:extLst>
            <a:ext uri="{FF2B5EF4-FFF2-40B4-BE49-F238E27FC236}">
              <a16:creationId xmlns:a16="http://schemas.microsoft.com/office/drawing/2014/main" id="{0DEDBCEA-90EC-4B40-AF96-630B74EF068E}"/>
            </a:ext>
          </a:extLst>
        </xdr:cNvPr>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68903039-8117-4F99-B8AC-1F5D8D15969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AD033DCD-E0C2-433B-B1A7-3476C0C60E4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DC6A3DE-86BE-4E49-AE46-6366EDBAED5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E446CAA-1F00-4F8D-B086-1F5D86FA147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A36AF764-FD35-47EB-9E6B-8A766EECDEE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97790</xdr:rowOff>
    </xdr:from>
    <xdr:to>
      <xdr:col>85</xdr:col>
      <xdr:colOff>177800</xdr:colOff>
      <xdr:row>36</xdr:row>
      <xdr:rowOff>27940</xdr:rowOff>
    </xdr:to>
    <xdr:sp macro="" textlink="">
      <xdr:nvSpPr>
        <xdr:cNvPr id="438" name="楕円 437">
          <a:extLst>
            <a:ext uri="{FF2B5EF4-FFF2-40B4-BE49-F238E27FC236}">
              <a16:creationId xmlns:a16="http://schemas.microsoft.com/office/drawing/2014/main" id="{3620BC9D-AECA-4F33-8632-9A4204AB6D86}"/>
            </a:ext>
          </a:extLst>
        </xdr:cNvPr>
        <xdr:cNvSpPr/>
      </xdr:nvSpPr>
      <xdr:spPr>
        <a:xfrm>
          <a:off x="162687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120667</xdr:rowOff>
    </xdr:from>
    <xdr:ext cx="405111" cy="259045"/>
    <xdr:sp macro="" textlink="">
      <xdr:nvSpPr>
        <xdr:cNvPr id="439" name="【一般廃棄物処理施設】&#10;有形固定資産減価償却率該当値テキスト">
          <a:extLst>
            <a:ext uri="{FF2B5EF4-FFF2-40B4-BE49-F238E27FC236}">
              <a16:creationId xmlns:a16="http://schemas.microsoft.com/office/drawing/2014/main" id="{C234BCD3-53D2-4608-A4D9-D4EBDCB844B7}"/>
            </a:ext>
          </a:extLst>
        </xdr:cNvPr>
        <xdr:cNvSpPr txBox="1"/>
      </xdr:nvSpPr>
      <xdr:spPr>
        <a:xfrm>
          <a:off x="16357600"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25400</xdr:rowOff>
    </xdr:from>
    <xdr:to>
      <xdr:col>81</xdr:col>
      <xdr:colOff>101600</xdr:colOff>
      <xdr:row>35</xdr:row>
      <xdr:rowOff>127000</xdr:rowOff>
    </xdr:to>
    <xdr:sp macro="" textlink="">
      <xdr:nvSpPr>
        <xdr:cNvPr id="440" name="楕円 439">
          <a:extLst>
            <a:ext uri="{FF2B5EF4-FFF2-40B4-BE49-F238E27FC236}">
              <a16:creationId xmlns:a16="http://schemas.microsoft.com/office/drawing/2014/main" id="{B9C928CB-9CD8-476C-8766-ED7F200CC4E1}"/>
            </a:ext>
          </a:extLst>
        </xdr:cNvPr>
        <xdr:cNvSpPr/>
      </xdr:nvSpPr>
      <xdr:spPr>
        <a:xfrm>
          <a:off x="15430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76200</xdr:rowOff>
    </xdr:from>
    <xdr:to>
      <xdr:col>85</xdr:col>
      <xdr:colOff>127000</xdr:colOff>
      <xdr:row>35</xdr:row>
      <xdr:rowOff>148590</xdr:rowOff>
    </xdr:to>
    <xdr:cxnSp macro="">
      <xdr:nvCxnSpPr>
        <xdr:cNvPr id="441" name="直線コネクタ 440">
          <a:extLst>
            <a:ext uri="{FF2B5EF4-FFF2-40B4-BE49-F238E27FC236}">
              <a16:creationId xmlns:a16="http://schemas.microsoft.com/office/drawing/2014/main" id="{BA411F63-1AD4-4C9B-93D3-A0EC406BFA5F}"/>
            </a:ext>
          </a:extLst>
        </xdr:cNvPr>
        <xdr:cNvCxnSpPr/>
      </xdr:nvCxnSpPr>
      <xdr:spPr>
        <a:xfrm>
          <a:off x="15481300" y="607695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166370</xdr:rowOff>
    </xdr:from>
    <xdr:to>
      <xdr:col>76</xdr:col>
      <xdr:colOff>165100</xdr:colOff>
      <xdr:row>35</xdr:row>
      <xdr:rowOff>96520</xdr:rowOff>
    </xdr:to>
    <xdr:sp macro="" textlink="">
      <xdr:nvSpPr>
        <xdr:cNvPr id="442" name="楕円 441">
          <a:extLst>
            <a:ext uri="{FF2B5EF4-FFF2-40B4-BE49-F238E27FC236}">
              <a16:creationId xmlns:a16="http://schemas.microsoft.com/office/drawing/2014/main" id="{367EE80F-94DE-40D3-8433-081303AF231C}"/>
            </a:ext>
          </a:extLst>
        </xdr:cNvPr>
        <xdr:cNvSpPr/>
      </xdr:nvSpPr>
      <xdr:spPr>
        <a:xfrm>
          <a:off x="14541500" y="59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45720</xdr:rowOff>
    </xdr:from>
    <xdr:to>
      <xdr:col>81</xdr:col>
      <xdr:colOff>50800</xdr:colOff>
      <xdr:row>35</xdr:row>
      <xdr:rowOff>76200</xdr:rowOff>
    </xdr:to>
    <xdr:cxnSp macro="">
      <xdr:nvCxnSpPr>
        <xdr:cNvPr id="443" name="直線コネクタ 442">
          <a:extLst>
            <a:ext uri="{FF2B5EF4-FFF2-40B4-BE49-F238E27FC236}">
              <a16:creationId xmlns:a16="http://schemas.microsoft.com/office/drawing/2014/main" id="{69CD4A7E-8EAB-41F0-A8D4-1300C419BA53}"/>
            </a:ext>
          </a:extLst>
        </xdr:cNvPr>
        <xdr:cNvCxnSpPr/>
      </xdr:nvCxnSpPr>
      <xdr:spPr>
        <a:xfrm>
          <a:off x="14592300" y="60464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88265</xdr:rowOff>
    </xdr:from>
    <xdr:to>
      <xdr:col>72</xdr:col>
      <xdr:colOff>38100</xdr:colOff>
      <xdr:row>35</xdr:row>
      <xdr:rowOff>18415</xdr:rowOff>
    </xdr:to>
    <xdr:sp macro="" textlink="">
      <xdr:nvSpPr>
        <xdr:cNvPr id="444" name="楕円 443">
          <a:extLst>
            <a:ext uri="{FF2B5EF4-FFF2-40B4-BE49-F238E27FC236}">
              <a16:creationId xmlns:a16="http://schemas.microsoft.com/office/drawing/2014/main" id="{FC074A2B-FCBB-4359-BA29-1B2422028634}"/>
            </a:ext>
          </a:extLst>
        </xdr:cNvPr>
        <xdr:cNvSpPr/>
      </xdr:nvSpPr>
      <xdr:spPr>
        <a:xfrm>
          <a:off x="13652500" y="591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139065</xdr:rowOff>
    </xdr:from>
    <xdr:to>
      <xdr:col>76</xdr:col>
      <xdr:colOff>114300</xdr:colOff>
      <xdr:row>35</xdr:row>
      <xdr:rowOff>45720</xdr:rowOff>
    </xdr:to>
    <xdr:cxnSp macro="">
      <xdr:nvCxnSpPr>
        <xdr:cNvPr id="445" name="直線コネクタ 444">
          <a:extLst>
            <a:ext uri="{FF2B5EF4-FFF2-40B4-BE49-F238E27FC236}">
              <a16:creationId xmlns:a16="http://schemas.microsoft.com/office/drawing/2014/main" id="{41E6C2F6-AD98-4B7F-91BF-FB2F285B13E6}"/>
            </a:ext>
          </a:extLst>
        </xdr:cNvPr>
        <xdr:cNvCxnSpPr/>
      </xdr:nvCxnSpPr>
      <xdr:spPr>
        <a:xfrm>
          <a:off x="13703300" y="596836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10160</xdr:rowOff>
    </xdr:from>
    <xdr:to>
      <xdr:col>67</xdr:col>
      <xdr:colOff>101600</xdr:colOff>
      <xdr:row>34</xdr:row>
      <xdr:rowOff>111760</xdr:rowOff>
    </xdr:to>
    <xdr:sp macro="" textlink="">
      <xdr:nvSpPr>
        <xdr:cNvPr id="446" name="楕円 445">
          <a:extLst>
            <a:ext uri="{FF2B5EF4-FFF2-40B4-BE49-F238E27FC236}">
              <a16:creationId xmlns:a16="http://schemas.microsoft.com/office/drawing/2014/main" id="{79A1C97F-C867-4817-BD4E-0A8D3B80BB05}"/>
            </a:ext>
          </a:extLst>
        </xdr:cNvPr>
        <xdr:cNvSpPr/>
      </xdr:nvSpPr>
      <xdr:spPr>
        <a:xfrm>
          <a:off x="12763500" y="58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60960</xdr:rowOff>
    </xdr:from>
    <xdr:to>
      <xdr:col>71</xdr:col>
      <xdr:colOff>177800</xdr:colOff>
      <xdr:row>34</xdr:row>
      <xdr:rowOff>139065</xdr:rowOff>
    </xdr:to>
    <xdr:cxnSp macro="">
      <xdr:nvCxnSpPr>
        <xdr:cNvPr id="447" name="直線コネクタ 446">
          <a:extLst>
            <a:ext uri="{FF2B5EF4-FFF2-40B4-BE49-F238E27FC236}">
              <a16:creationId xmlns:a16="http://schemas.microsoft.com/office/drawing/2014/main" id="{8ACC73E6-EC72-42FD-B077-0A5FC1005087}"/>
            </a:ext>
          </a:extLst>
        </xdr:cNvPr>
        <xdr:cNvCxnSpPr/>
      </xdr:nvCxnSpPr>
      <xdr:spPr>
        <a:xfrm>
          <a:off x="12814300" y="589026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24782</xdr:rowOff>
    </xdr:from>
    <xdr:ext cx="405111" cy="259045"/>
    <xdr:sp macro="" textlink="">
      <xdr:nvSpPr>
        <xdr:cNvPr id="448" name="n_1aveValue【一般廃棄物処理施設】&#10;有形固定資産減価償却率">
          <a:extLst>
            <a:ext uri="{FF2B5EF4-FFF2-40B4-BE49-F238E27FC236}">
              <a16:creationId xmlns:a16="http://schemas.microsoft.com/office/drawing/2014/main" id="{2D4CE722-4CC5-44AB-B270-F512B78F5960}"/>
            </a:ext>
          </a:extLst>
        </xdr:cNvPr>
        <xdr:cNvSpPr txBox="1"/>
      </xdr:nvSpPr>
      <xdr:spPr>
        <a:xfrm>
          <a:off x="15266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449" name="n_2aveValue【一般廃棄物処理施設】&#10;有形固定資産減価償却率">
          <a:extLst>
            <a:ext uri="{FF2B5EF4-FFF2-40B4-BE49-F238E27FC236}">
              <a16:creationId xmlns:a16="http://schemas.microsoft.com/office/drawing/2014/main" id="{99E3627E-AE3E-4684-A52B-3F65B29A817B}"/>
            </a:ext>
          </a:extLst>
        </xdr:cNvPr>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55262</xdr:rowOff>
    </xdr:from>
    <xdr:ext cx="405111" cy="259045"/>
    <xdr:sp macro="" textlink="">
      <xdr:nvSpPr>
        <xdr:cNvPr id="450" name="n_3aveValue【一般廃棄物処理施設】&#10;有形固定資産減価償却率">
          <a:extLst>
            <a:ext uri="{FF2B5EF4-FFF2-40B4-BE49-F238E27FC236}">
              <a16:creationId xmlns:a16="http://schemas.microsoft.com/office/drawing/2014/main" id="{F709A9DD-5FA2-4844-8B47-8B40ECFCCD23}"/>
            </a:ext>
          </a:extLst>
        </xdr:cNvPr>
        <xdr:cNvSpPr txBox="1"/>
      </xdr:nvSpPr>
      <xdr:spPr>
        <a:xfrm>
          <a:off x="135007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49547</xdr:rowOff>
    </xdr:from>
    <xdr:ext cx="405111" cy="259045"/>
    <xdr:sp macro="" textlink="">
      <xdr:nvSpPr>
        <xdr:cNvPr id="451" name="n_4aveValue【一般廃棄物処理施設】&#10;有形固定資産減価償却率">
          <a:extLst>
            <a:ext uri="{FF2B5EF4-FFF2-40B4-BE49-F238E27FC236}">
              <a16:creationId xmlns:a16="http://schemas.microsoft.com/office/drawing/2014/main" id="{B6A6F5C6-4CAF-4CBB-8C1A-6A5AF9DAB855}"/>
            </a:ext>
          </a:extLst>
        </xdr:cNvPr>
        <xdr:cNvSpPr txBox="1"/>
      </xdr:nvSpPr>
      <xdr:spPr>
        <a:xfrm>
          <a:off x="12611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143527</xdr:rowOff>
    </xdr:from>
    <xdr:ext cx="405111" cy="259045"/>
    <xdr:sp macro="" textlink="">
      <xdr:nvSpPr>
        <xdr:cNvPr id="452" name="n_1mainValue【一般廃棄物処理施設】&#10;有形固定資産減価償却率">
          <a:extLst>
            <a:ext uri="{FF2B5EF4-FFF2-40B4-BE49-F238E27FC236}">
              <a16:creationId xmlns:a16="http://schemas.microsoft.com/office/drawing/2014/main" id="{8C497DA8-486C-4DA6-BD78-5ABABB6CC4AE}"/>
            </a:ext>
          </a:extLst>
        </xdr:cNvPr>
        <xdr:cNvSpPr txBox="1"/>
      </xdr:nvSpPr>
      <xdr:spPr>
        <a:xfrm>
          <a:off x="15266044"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113047</xdr:rowOff>
    </xdr:from>
    <xdr:ext cx="405111" cy="259045"/>
    <xdr:sp macro="" textlink="">
      <xdr:nvSpPr>
        <xdr:cNvPr id="453" name="n_2mainValue【一般廃棄物処理施設】&#10;有形固定資産減価償却率">
          <a:extLst>
            <a:ext uri="{FF2B5EF4-FFF2-40B4-BE49-F238E27FC236}">
              <a16:creationId xmlns:a16="http://schemas.microsoft.com/office/drawing/2014/main" id="{7116BD43-4A21-46DD-9BB9-3E48F2C83B09}"/>
            </a:ext>
          </a:extLst>
        </xdr:cNvPr>
        <xdr:cNvSpPr txBox="1"/>
      </xdr:nvSpPr>
      <xdr:spPr>
        <a:xfrm>
          <a:off x="14389744" y="57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34942</xdr:rowOff>
    </xdr:from>
    <xdr:ext cx="405111" cy="259045"/>
    <xdr:sp macro="" textlink="">
      <xdr:nvSpPr>
        <xdr:cNvPr id="454" name="n_3mainValue【一般廃棄物処理施設】&#10;有形固定資産減価償却率">
          <a:extLst>
            <a:ext uri="{FF2B5EF4-FFF2-40B4-BE49-F238E27FC236}">
              <a16:creationId xmlns:a16="http://schemas.microsoft.com/office/drawing/2014/main" id="{AA302DB4-6883-45AD-87A8-CAC829B48540}"/>
            </a:ext>
          </a:extLst>
        </xdr:cNvPr>
        <xdr:cNvSpPr txBox="1"/>
      </xdr:nvSpPr>
      <xdr:spPr>
        <a:xfrm>
          <a:off x="13500744" y="569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128287</xdr:rowOff>
    </xdr:from>
    <xdr:ext cx="405111" cy="259045"/>
    <xdr:sp macro="" textlink="">
      <xdr:nvSpPr>
        <xdr:cNvPr id="455" name="n_4mainValue【一般廃棄物処理施設】&#10;有形固定資産減価償却率">
          <a:extLst>
            <a:ext uri="{FF2B5EF4-FFF2-40B4-BE49-F238E27FC236}">
              <a16:creationId xmlns:a16="http://schemas.microsoft.com/office/drawing/2014/main" id="{0FD1B4A3-F7F8-400E-8A67-A3E616AC5CC9}"/>
            </a:ext>
          </a:extLst>
        </xdr:cNvPr>
        <xdr:cNvSpPr txBox="1"/>
      </xdr:nvSpPr>
      <xdr:spPr>
        <a:xfrm>
          <a:off x="12611744" y="561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CEC6D55E-953F-40EC-B7DD-2E8FF987145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67070E46-3FA3-4054-A8A7-E7877077E3F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4A78FAF7-FF7A-48AF-9BF9-87389601266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B31C0BD3-D093-46F2-B29D-2F57E42DFFD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A1BA41BF-5635-4034-B2DF-4BA0DE6BAE8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FC22B601-028A-4211-B9AC-2413F594A23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125D5D22-CAF0-46D1-9DC0-85C509E1E33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036EC2C3-23F3-4237-A467-13F7AD9C83B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896D29E8-C840-494E-8532-E54E5906E86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A6723F81-5164-4A62-9D90-A7FBD253029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6" name="直線コネクタ 465">
          <a:extLst>
            <a:ext uri="{FF2B5EF4-FFF2-40B4-BE49-F238E27FC236}">
              <a16:creationId xmlns:a16="http://schemas.microsoft.com/office/drawing/2014/main" id="{2C493842-986F-4E32-A6B7-632BB6AEEC04}"/>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7" name="テキスト ボックス 466">
          <a:extLst>
            <a:ext uri="{FF2B5EF4-FFF2-40B4-BE49-F238E27FC236}">
              <a16:creationId xmlns:a16="http://schemas.microsoft.com/office/drawing/2014/main" id="{1E248ECC-D731-491D-9577-754DB5214F35}"/>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8" name="直線コネクタ 467">
          <a:extLst>
            <a:ext uri="{FF2B5EF4-FFF2-40B4-BE49-F238E27FC236}">
              <a16:creationId xmlns:a16="http://schemas.microsoft.com/office/drawing/2014/main" id="{52A67A1C-8333-4D52-A6E4-529E9008E893}"/>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9" name="テキスト ボックス 468">
          <a:extLst>
            <a:ext uri="{FF2B5EF4-FFF2-40B4-BE49-F238E27FC236}">
              <a16:creationId xmlns:a16="http://schemas.microsoft.com/office/drawing/2014/main" id="{A96A5BCC-E70F-4495-8F45-368E53E8C2F1}"/>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0" name="直線コネクタ 469">
          <a:extLst>
            <a:ext uri="{FF2B5EF4-FFF2-40B4-BE49-F238E27FC236}">
              <a16:creationId xmlns:a16="http://schemas.microsoft.com/office/drawing/2014/main" id="{2ED8AB5F-9F20-47D7-B247-9048C988EE2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71" name="テキスト ボックス 470">
          <a:extLst>
            <a:ext uri="{FF2B5EF4-FFF2-40B4-BE49-F238E27FC236}">
              <a16:creationId xmlns:a16="http://schemas.microsoft.com/office/drawing/2014/main" id="{33964C48-9F9C-45C4-8A18-E2736C9DF492}"/>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2" name="直線コネクタ 471">
          <a:extLst>
            <a:ext uri="{FF2B5EF4-FFF2-40B4-BE49-F238E27FC236}">
              <a16:creationId xmlns:a16="http://schemas.microsoft.com/office/drawing/2014/main" id="{D5A40BAE-1ECD-4E1A-8FE2-537630385F71}"/>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3" name="テキスト ボックス 472">
          <a:extLst>
            <a:ext uri="{FF2B5EF4-FFF2-40B4-BE49-F238E27FC236}">
              <a16:creationId xmlns:a16="http://schemas.microsoft.com/office/drawing/2014/main" id="{46A3AE53-77AC-4EEF-976D-55C4CA2415C4}"/>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4" name="直線コネクタ 473">
          <a:extLst>
            <a:ext uri="{FF2B5EF4-FFF2-40B4-BE49-F238E27FC236}">
              <a16:creationId xmlns:a16="http://schemas.microsoft.com/office/drawing/2014/main" id="{83B4CF3B-F926-4AFD-878C-01097EBF463E}"/>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5" name="テキスト ボックス 474">
          <a:extLst>
            <a:ext uri="{FF2B5EF4-FFF2-40B4-BE49-F238E27FC236}">
              <a16:creationId xmlns:a16="http://schemas.microsoft.com/office/drawing/2014/main" id="{06E2CE62-F59E-4445-BA9C-1C5413B2447B}"/>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6" name="直線コネクタ 475">
          <a:extLst>
            <a:ext uri="{FF2B5EF4-FFF2-40B4-BE49-F238E27FC236}">
              <a16:creationId xmlns:a16="http://schemas.microsoft.com/office/drawing/2014/main" id="{62C1EEB5-852F-41EC-9F0F-33E3F333C992}"/>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7" name="テキスト ボックス 476">
          <a:extLst>
            <a:ext uri="{FF2B5EF4-FFF2-40B4-BE49-F238E27FC236}">
              <a16:creationId xmlns:a16="http://schemas.microsoft.com/office/drawing/2014/main" id="{80F662F8-D5D4-411B-9A78-5AD32008EDAF}"/>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a:extLst>
            <a:ext uri="{FF2B5EF4-FFF2-40B4-BE49-F238E27FC236}">
              <a16:creationId xmlns:a16="http://schemas.microsoft.com/office/drawing/2014/main" id="{5275539C-5FB1-4884-99CF-4E843235B25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9" name="テキスト ボックス 478">
          <a:extLst>
            <a:ext uri="{FF2B5EF4-FFF2-40B4-BE49-F238E27FC236}">
              <a16:creationId xmlns:a16="http://schemas.microsoft.com/office/drawing/2014/main" id="{4B6CAA02-60A3-4412-852D-865A853D12FE}"/>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一般廃棄物処理施設】&#10;一人当たり有形固定資産（償却資産）額グラフ枠">
          <a:extLst>
            <a:ext uri="{FF2B5EF4-FFF2-40B4-BE49-F238E27FC236}">
              <a16:creationId xmlns:a16="http://schemas.microsoft.com/office/drawing/2014/main" id="{06DDFE91-0F52-4B47-BC6C-E9FC4F4DDF9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69891</xdr:rowOff>
    </xdr:from>
    <xdr:to>
      <xdr:col>116</xdr:col>
      <xdr:colOff>62864</xdr:colOff>
      <xdr:row>42</xdr:row>
      <xdr:rowOff>86298</xdr:rowOff>
    </xdr:to>
    <xdr:cxnSp macro="">
      <xdr:nvCxnSpPr>
        <xdr:cNvPr id="481" name="直線コネクタ 480">
          <a:extLst>
            <a:ext uri="{FF2B5EF4-FFF2-40B4-BE49-F238E27FC236}">
              <a16:creationId xmlns:a16="http://schemas.microsoft.com/office/drawing/2014/main" id="{B76CDCCD-2B44-47BA-A7D2-3C74BF0482A3}"/>
            </a:ext>
          </a:extLst>
        </xdr:cNvPr>
        <xdr:cNvCxnSpPr/>
      </xdr:nvCxnSpPr>
      <xdr:spPr>
        <a:xfrm flipV="1">
          <a:off x="22160864" y="5727741"/>
          <a:ext cx="0" cy="1559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90125</xdr:rowOff>
    </xdr:from>
    <xdr:ext cx="469744" cy="259045"/>
    <xdr:sp macro="" textlink="">
      <xdr:nvSpPr>
        <xdr:cNvPr id="482" name="【一般廃棄物処理施設】&#10;一人当たり有形固定資産（償却資産）額最小値テキスト">
          <a:extLst>
            <a:ext uri="{FF2B5EF4-FFF2-40B4-BE49-F238E27FC236}">
              <a16:creationId xmlns:a16="http://schemas.microsoft.com/office/drawing/2014/main" id="{D784EB65-2330-4CFA-B501-AA810CA7B0D8}"/>
            </a:ext>
          </a:extLst>
        </xdr:cNvPr>
        <xdr:cNvSpPr txBox="1"/>
      </xdr:nvSpPr>
      <xdr:spPr>
        <a:xfrm>
          <a:off x="22199600" y="729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86298</xdr:rowOff>
    </xdr:from>
    <xdr:to>
      <xdr:col>116</xdr:col>
      <xdr:colOff>152400</xdr:colOff>
      <xdr:row>42</xdr:row>
      <xdr:rowOff>86298</xdr:rowOff>
    </xdr:to>
    <xdr:cxnSp macro="">
      <xdr:nvCxnSpPr>
        <xdr:cNvPr id="483" name="直線コネクタ 482">
          <a:extLst>
            <a:ext uri="{FF2B5EF4-FFF2-40B4-BE49-F238E27FC236}">
              <a16:creationId xmlns:a16="http://schemas.microsoft.com/office/drawing/2014/main" id="{9484DEEB-BB11-4973-94CE-759C92261C32}"/>
            </a:ext>
          </a:extLst>
        </xdr:cNvPr>
        <xdr:cNvCxnSpPr/>
      </xdr:nvCxnSpPr>
      <xdr:spPr>
        <a:xfrm>
          <a:off x="22072600" y="728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16568</xdr:rowOff>
    </xdr:from>
    <xdr:ext cx="599010" cy="259045"/>
    <xdr:sp macro="" textlink="">
      <xdr:nvSpPr>
        <xdr:cNvPr id="484" name="【一般廃棄物処理施設】&#10;一人当たり有形固定資産（償却資産）額最大値テキスト">
          <a:extLst>
            <a:ext uri="{FF2B5EF4-FFF2-40B4-BE49-F238E27FC236}">
              <a16:creationId xmlns:a16="http://schemas.microsoft.com/office/drawing/2014/main" id="{F00BE090-1F5A-4479-8274-61EB5DD436A1}"/>
            </a:ext>
          </a:extLst>
        </xdr:cNvPr>
        <xdr:cNvSpPr txBox="1"/>
      </xdr:nvSpPr>
      <xdr:spPr>
        <a:xfrm>
          <a:off x="22199600" y="550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69891</xdr:rowOff>
    </xdr:from>
    <xdr:to>
      <xdr:col>116</xdr:col>
      <xdr:colOff>152400</xdr:colOff>
      <xdr:row>33</xdr:row>
      <xdr:rowOff>69891</xdr:rowOff>
    </xdr:to>
    <xdr:cxnSp macro="">
      <xdr:nvCxnSpPr>
        <xdr:cNvPr id="485" name="直線コネクタ 484">
          <a:extLst>
            <a:ext uri="{FF2B5EF4-FFF2-40B4-BE49-F238E27FC236}">
              <a16:creationId xmlns:a16="http://schemas.microsoft.com/office/drawing/2014/main" id="{9CAC1FD1-4E54-4D85-A8B2-8F32224DF2F5}"/>
            </a:ext>
          </a:extLst>
        </xdr:cNvPr>
        <xdr:cNvCxnSpPr/>
      </xdr:nvCxnSpPr>
      <xdr:spPr>
        <a:xfrm>
          <a:off x="22072600" y="572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68384</xdr:rowOff>
    </xdr:from>
    <xdr:ext cx="599010" cy="259045"/>
    <xdr:sp macro="" textlink="">
      <xdr:nvSpPr>
        <xdr:cNvPr id="486" name="【一般廃棄物処理施設】&#10;一人当たり有形固定資産（償却資産）額平均値テキスト">
          <a:extLst>
            <a:ext uri="{FF2B5EF4-FFF2-40B4-BE49-F238E27FC236}">
              <a16:creationId xmlns:a16="http://schemas.microsoft.com/office/drawing/2014/main" id="{CCC89552-58C9-495F-B7A7-3D72EF070E1F}"/>
            </a:ext>
          </a:extLst>
        </xdr:cNvPr>
        <xdr:cNvSpPr txBox="1"/>
      </xdr:nvSpPr>
      <xdr:spPr>
        <a:xfrm>
          <a:off x="22199600" y="6754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45507</xdr:rowOff>
    </xdr:from>
    <xdr:to>
      <xdr:col>116</xdr:col>
      <xdr:colOff>114300</xdr:colOff>
      <xdr:row>40</xdr:row>
      <xdr:rowOff>147107</xdr:rowOff>
    </xdr:to>
    <xdr:sp macro="" textlink="">
      <xdr:nvSpPr>
        <xdr:cNvPr id="487" name="フローチャート: 判断 486">
          <a:extLst>
            <a:ext uri="{FF2B5EF4-FFF2-40B4-BE49-F238E27FC236}">
              <a16:creationId xmlns:a16="http://schemas.microsoft.com/office/drawing/2014/main" id="{26522E37-A38A-485C-A5B7-33C87B0E9F0B}"/>
            </a:ext>
          </a:extLst>
        </xdr:cNvPr>
        <xdr:cNvSpPr/>
      </xdr:nvSpPr>
      <xdr:spPr>
        <a:xfrm>
          <a:off x="22110700" y="690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61920</xdr:rowOff>
    </xdr:from>
    <xdr:to>
      <xdr:col>112</xdr:col>
      <xdr:colOff>38100</xdr:colOff>
      <xdr:row>40</xdr:row>
      <xdr:rowOff>163520</xdr:rowOff>
    </xdr:to>
    <xdr:sp macro="" textlink="">
      <xdr:nvSpPr>
        <xdr:cNvPr id="488" name="フローチャート: 判断 487">
          <a:extLst>
            <a:ext uri="{FF2B5EF4-FFF2-40B4-BE49-F238E27FC236}">
              <a16:creationId xmlns:a16="http://schemas.microsoft.com/office/drawing/2014/main" id="{6AAB63BA-8863-4736-AFB4-A460C9B8AE0C}"/>
            </a:ext>
          </a:extLst>
        </xdr:cNvPr>
        <xdr:cNvSpPr/>
      </xdr:nvSpPr>
      <xdr:spPr>
        <a:xfrm>
          <a:off x="21272500" y="691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91798</xdr:rowOff>
    </xdr:from>
    <xdr:to>
      <xdr:col>107</xdr:col>
      <xdr:colOff>101600</xdr:colOff>
      <xdr:row>41</xdr:row>
      <xdr:rowOff>21948</xdr:rowOff>
    </xdr:to>
    <xdr:sp macro="" textlink="">
      <xdr:nvSpPr>
        <xdr:cNvPr id="489" name="フローチャート: 判断 488">
          <a:extLst>
            <a:ext uri="{FF2B5EF4-FFF2-40B4-BE49-F238E27FC236}">
              <a16:creationId xmlns:a16="http://schemas.microsoft.com/office/drawing/2014/main" id="{CED7AA3D-FD5C-4039-9AC5-2297C7454C1D}"/>
            </a:ext>
          </a:extLst>
        </xdr:cNvPr>
        <xdr:cNvSpPr/>
      </xdr:nvSpPr>
      <xdr:spPr>
        <a:xfrm>
          <a:off x="20383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123978</xdr:rowOff>
    </xdr:from>
    <xdr:to>
      <xdr:col>102</xdr:col>
      <xdr:colOff>165100</xdr:colOff>
      <xdr:row>41</xdr:row>
      <xdr:rowOff>54128</xdr:rowOff>
    </xdr:to>
    <xdr:sp macro="" textlink="">
      <xdr:nvSpPr>
        <xdr:cNvPr id="490" name="フローチャート: 判断 489">
          <a:extLst>
            <a:ext uri="{FF2B5EF4-FFF2-40B4-BE49-F238E27FC236}">
              <a16:creationId xmlns:a16="http://schemas.microsoft.com/office/drawing/2014/main" id="{203710F2-107D-4CAF-A971-63F199E9F45A}"/>
            </a:ext>
          </a:extLst>
        </xdr:cNvPr>
        <xdr:cNvSpPr/>
      </xdr:nvSpPr>
      <xdr:spPr>
        <a:xfrm>
          <a:off x="19494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139605</xdr:rowOff>
    </xdr:from>
    <xdr:to>
      <xdr:col>98</xdr:col>
      <xdr:colOff>38100</xdr:colOff>
      <xdr:row>41</xdr:row>
      <xdr:rowOff>69755</xdr:rowOff>
    </xdr:to>
    <xdr:sp macro="" textlink="">
      <xdr:nvSpPr>
        <xdr:cNvPr id="491" name="フローチャート: 判断 490">
          <a:extLst>
            <a:ext uri="{FF2B5EF4-FFF2-40B4-BE49-F238E27FC236}">
              <a16:creationId xmlns:a16="http://schemas.microsoft.com/office/drawing/2014/main" id="{79A003F4-13E6-41C9-9A0F-DB9A166B185A}"/>
            </a:ext>
          </a:extLst>
        </xdr:cNvPr>
        <xdr:cNvSpPr/>
      </xdr:nvSpPr>
      <xdr:spPr>
        <a:xfrm>
          <a:off x="18605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90898A7A-263B-4B5F-B7B9-098BBD79281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64D41B18-BF4C-4084-A0FF-FE4E9E45CF5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ED34FDE3-AD95-46EE-A908-DB72D158B85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79956DA5-7ABE-49ED-B142-BAB46758B20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C65B4FD6-3B76-4F96-8412-83BFE640939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169418</xdr:rowOff>
    </xdr:from>
    <xdr:to>
      <xdr:col>116</xdr:col>
      <xdr:colOff>114300</xdr:colOff>
      <xdr:row>42</xdr:row>
      <xdr:rowOff>99568</xdr:rowOff>
    </xdr:to>
    <xdr:sp macro="" textlink="">
      <xdr:nvSpPr>
        <xdr:cNvPr id="497" name="楕円 496">
          <a:extLst>
            <a:ext uri="{FF2B5EF4-FFF2-40B4-BE49-F238E27FC236}">
              <a16:creationId xmlns:a16="http://schemas.microsoft.com/office/drawing/2014/main" id="{C9974F9D-54EE-47E0-AC44-A39256126200}"/>
            </a:ext>
          </a:extLst>
        </xdr:cNvPr>
        <xdr:cNvSpPr/>
      </xdr:nvSpPr>
      <xdr:spPr>
        <a:xfrm>
          <a:off x="22110700" y="719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84345</xdr:rowOff>
    </xdr:from>
    <xdr:ext cx="534377" cy="259045"/>
    <xdr:sp macro="" textlink="">
      <xdr:nvSpPr>
        <xdr:cNvPr id="498" name="【一般廃棄物処理施設】&#10;一人当たり有形固定資産（償却資産）額該当値テキスト">
          <a:extLst>
            <a:ext uri="{FF2B5EF4-FFF2-40B4-BE49-F238E27FC236}">
              <a16:creationId xmlns:a16="http://schemas.microsoft.com/office/drawing/2014/main" id="{D449418C-A16D-4921-BB31-E55C10247B2A}"/>
            </a:ext>
          </a:extLst>
        </xdr:cNvPr>
        <xdr:cNvSpPr txBox="1"/>
      </xdr:nvSpPr>
      <xdr:spPr>
        <a:xfrm>
          <a:off x="22199600" y="711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170580</xdr:rowOff>
    </xdr:from>
    <xdr:to>
      <xdr:col>112</xdr:col>
      <xdr:colOff>38100</xdr:colOff>
      <xdr:row>42</xdr:row>
      <xdr:rowOff>100730</xdr:rowOff>
    </xdr:to>
    <xdr:sp macro="" textlink="">
      <xdr:nvSpPr>
        <xdr:cNvPr id="499" name="楕円 498">
          <a:extLst>
            <a:ext uri="{FF2B5EF4-FFF2-40B4-BE49-F238E27FC236}">
              <a16:creationId xmlns:a16="http://schemas.microsoft.com/office/drawing/2014/main" id="{4CDB19CA-5B1F-44CB-9E51-6141C38B5D4C}"/>
            </a:ext>
          </a:extLst>
        </xdr:cNvPr>
        <xdr:cNvSpPr/>
      </xdr:nvSpPr>
      <xdr:spPr>
        <a:xfrm>
          <a:off x="21272500" y="72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48768</xdr:rowOff>
    </xdr:from>
    <xdr:to>
      <xdr:col>116</xdr:col>
      <xdr:colOff>63500</xdr:colOff>
      <xdr:row>42</xdr:row>
      <xdr:rowOff>49930</xdr:rowOff>
    </xdr:to>
    <xdr:cxnSp macro="">
      <xdr:nvCxnSpPr>
        <xdr:cNvPr id="500" name="直線コネクタ 499">
          <a:extLst>
            <a:ext uri="{FF2B5EF4-FFF2-40B4-BE49-F238E27FC236}">
              <a16:creationId xmlns:a16="http://schemas.microsoft.com/office/drawing/2014/main" id="{B5904D17-B92C-4D00-ABFF-C21380B47F84}"/>
            </a:ext>
          </a:extLst>
        </xdr:cNvPr>
        <xdr:cNvCxnSpPr/>
      </xdr:nvCxnSpPr>
      <xdr:spPr>
        <a:xfrm flipV="1">
          <a:off x="21323300" y="7249668"/>
          <a:ext cx="838200" cy="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2135</xdr:rowOff>
    </xdr:from>
    <xdr:to>
      <xdr:col>107</xdr:col>
      <xdr:colOff>101600</xdr:colOff>
      <xdr:row>42</xdr:row>
      <xdr:rowOff>103735</xdr:rowOff>
    </xdr:to>
    <xdr:sp macro="" textlink="">
      <xdr:nvSpPr>
        <xdr:cNvPr id="501" name="楕円 500">
          <a:extLst>
            <a:ext uri="{FF2B5EF4-FFF2-40B4-BE49-F238E27FC236}">
              <a16:creationId xmlns:a16="http://schemas.microsoft.com/office/drawing/2014/main" id="{4D7703A1-E939-4025-A7C5-C3744D3ADF94}"/>
            </a:ext>
          </a:extLst>
        </xdr:cNvPr>
        <xdr:cNvSpPr/>
      </xdr:nvSpPr>
      <xdr:spPr>
        <a:xfrm>
          <a:off x="20383500" y="72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49930</xdr:rowOff>
    </xdr:from>
    <xdr:to>
      <xdr:col>111</xdr:col>
      <xdr:colOff>177800</xdr:colOff>
      <xdr:row>42</xdr:row>
      <xdr:rowOff>52935</xdr:rowOff>
    </xdr:to>
    <xdr:cxnSp macro="">
      <xdr:nvCxnSpPr>
        <xdr:cNvPr id="502" name="直線コネクタ 501">
          <a:extLst>
            <a:ext uri="{FF2B5EF4-FFF2-40B4-BE49-F238E27FC236}">
              <a16:creationId xmlns:a16="http://schemas.microsoft.com/office/drawing/2014/main" id="{1CB98F02-A053-45F7-8CF0-8990D02E52B5}"/>
            </a:ext>
          </a:extLst>
        </xdr:cNvPr>
        <xdr:cNvCxnSpPr/>
      </xdr:nvCxnSpPr>
      <xdr:spPr>
        <a:xfrm flipV="1">
          <a:off x="20434300" y="7250830"/>
          <a:ext cx="889000" cy="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2762</xdr:rowOff>
    </xdr:from>
    <xdr:to>
      <xdr:col>102</xdr:col>
      <xdr:colOff>165100</xdr:colOff>
      <xdr:row>42</xdr:row>
      <xdr:rowOff>104362</xdr:rowOff>
    </xdr:to>
    <xdr:sp macro="" textlink="">
      <xdr:nvSpPr>
        <xdr:cNvPr id="503" name="楕円 502">
          <a:extLst>
            <a:ext uri="{FF2B5EF4-FFF2-40B4-BE49-F238E27FC236}">
              <a16:creationId xmlns:a16="http://schemas.microsoft.com/office/drawing/2014/main" id="{D515519B-77F8-443E-B515-AE68C9A3FB53}"/>
            </a:ext>
          </a:extLst>
        </xdr:cNvPr>
        <xdr:cNvSpPr/>
      </xdr:nvSpPr>
      <xdr:spPr>
        <a:xfrm>
          <a:off x="19494500" y="720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52935</xdr:rowOff>
    </xdr:from>
    <xdr:to>
      <xdr:col>107</xdr:col>
      <xdr:colOff>50800</xdr:colOff>
      <xdr:row>42</xdr:row>
      <xdr:rowOff>53562</xdr:rowOff>
    </xdr:to>
    <xdr:cxnSp macro="">
      <xdr:nvCxnSpPr>
        <xdr:cNvPr id="504" name="直線コネクタ 503">
          <a:extLst>
            <a:ext uri="{FF2B5EF4-FFF2-40B4-BE49-F238E27FC236}">
              <a16:creationId xmlns:a16="http://schemas.microsoft.com/office/drawing/2014/main" id="{3E946FB2-6E8D-4612-983F-C97ED3DD2C99}"/>
            </a:ext>
          </a:extLst>
        </xdr:cNvPr>
        <xdr:cNvCxnSpPr/>
      </xdr:nvCxnSpPr>
      <xdr:spPr>
        <a:xfrm flipV="1">
          <a:off x="19545300" y="7253835"/>
          <a:ext cx="889000" cy="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3383</xdr:rowOff>
    </xdr:from>
    <xdr:to>
      <xdr:col>98</xdr:col>
      <xdr:colOff>38100</xdr:colOff>
      <xdr:row>42</xdr:row>
      <xdr:rowOff>104983</xdr:rowOff>
    </xdr:to>
    <xdr:sp macro="" textlink="">
      <xdr:nvSpPr>
        <xdr:cNvPr id="505" name="楕円 504">
          <a:extLst>
            <a:ext uri="{FF2B5EF4-FFF2-40B4-BE49-F238E27FC236}">
              <a16:creationId xmlns:a16="http://schemas.microsoft.com/office/drawing/2014/main" id="{30912168-C8D2-49B2-8EDB-A7FDFB0CAAD1}"/>
            </a:ext>
          </a:extLst>
        </xdr:cNvPr>
        <xdr:cNvSpPr/>
      </xdr:nvSpPr>
      <xdr:spPr>
        <a:xfrm>
          <a:off x="18605500" y="720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53562</xdr:rowOff>
    </xdr:from>
    <xdr:to>
      <xdr:col>102</xdr:col>
      <xdr:colOff>114300</xdr:colOff>
      <xdr:row>42</xdr:row>
      <xdr:rowOff>54183</xdr:rowOff>
    </xdr:to>
    <xdr:cxnSp macro="">
      <xdr:nvCxnSpPr>
        <xdr:cNvPr id="506" name="直線コネクタ 505">
          <a:extLst>
            <a:ext uri="{FF2B5EF4-FFF2-40B4-BE49-F238E27FC236}">
              <a16:creationId xmlns:a16="http://schemas.microsoft.com/office/drawing/2014/main" id="{65781139-DCA7-4C9C-AF2E-6BC084DF83CC}"/>
            </a:ext>
          </a:extLst>
        </xdr:cNvPr>
        <xdr:cNvCxnSpPr/>
      </xdr:nvCxnSpPr>
      <xdr:spPr>
        <a:xfrm flipV="1">
          <a:off x="18656300" y="7254462"/>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8597</xdr:rowOff>
    </xdr:from>
    <xdr:ext cx="534377" cy="259045"/>
    <xdr:sp macro="" textlink="">
      <xdr:nvSpPr>
        <xdr:cNvPr id="507" name="n_1aveValue【一般廃棄物処理施設】&#10;一人当たり有形固定資産（償却資産）額">
          <a:extLst>
            <a:ext uri="{FF2B5EF4-FFF2-40B4-BE49-F238E27FC236}">
              <a16:creationId xmlns:a16="http://schemas.microsoft.com/office/drawing/2014/main" id="{7126863A-DABD-45DA-999C-56E495C3A6DE}"/>
            </a:ext>
          </a:extLst>
        </xdr:cNvPr>
        <xdr:cNvSpPr txBox="1"/>
      </xdr:nvSpPr>
      <xdr:spPr>
        <a:xfrm>
          <a:off x="21043411" y="669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38475</xdr:rowOff>
    </xdr:from>
    <xdr:ext cx="534377" cy="259045"/>
    <xdr:sp macro="" textlink="">
      <xdr:nvSpPr>
        <xdr:cNvPr id="508" name="n_2aveValue【一般廃棄物処理施設】&#10;一人当たり有形固定資産（償却資産）額">
          <a:extLst>
            <a:ext uri="{FF2B5EF4-FFF2-40B4-BE49-F238E27FC236}">
              <a16:creationId xmlns:a16="http://schemas.microsoft.com/office/drawing/2014/main" id="{90EA6706-D9C9-4C78-837A-7684FA9447F9}"/>
            </a:ext>
          </a:extLst>
        </xdr:cNvPr>
        <xdr:cNvSpPr txBox="1"/>
      </xdr:nvSpPr>
      <xdr:spPr>
        <a:xfrm>
          <a:off x="20167111" y="67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70655</xdr:rowOff>
    </xdr:from>
    <xdr:ext cx="534377" cy="259045"/>
    <xdr:sp macro="" textlink="">
      <xdr:nvSpPr>
        <xdr:cNvPr id="509" name="n_3aveValue【一般廃棄物処理施設】&#10;一人当たり有形固定資産（償却資産）額">
          <a:extLst>
            <a:ext uri="{FF2B5EF4-FFF2-40B4-BE49-F238E27FC236}">
              <a16:creationId xmlns:a16="http://schemas.microsoft.com/office/drawing/2014/main" id="{C81B0F94-0C51-4B55-B5FE-C1EFD151644B}"/>
            </a:ext>
          </a:extLst>
        </xdr:cNvPr>
        <xdr:cNvSpPr txBox="1"/>
      </xdr:nvSpPr>
      <xdr:spPr>
        <a:xfrm>
          <a:off x="192781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86282</xdr:rowOff>
    </xdr:from>
    <xdr:ext cx="534377" cy="259045"/>
    <xdr:sp macro="" textlink="">
      <xdr:nvSpPr>
        <xdr:cNvPr id="510" name="n_4aveValue【一般廃棄物処理施設】&#10;一人当たり有形固定資産（償却資産）額">
          <a:extLst>
            <a:ext uri="{FF2B5EF4-FFF2-40B4-BE49-F238E27FC236}">
              <a16:creationId xmlns:a16="http://schemas.microsoft.com/office/drawing/2014/main" id="{3BAD4596-CF9B-4699-B176-2F7CFB1DB416}"/>
            </a:ext>
          </a:extLst>
        </xdr:cNvPr>
        <xdr:cNvSpPr txBox="1"/>
      </xdr:nvSpPr>
      <xdr:spPr>
        <a:xfrm>
          <a:off x="18389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91857</xdr:rowOff>
    </xdr:from>
    <xdr:ext cx="534377" cy="259045"/>
    <xdr:sp macro="" textlink="">
      <xdr:nvSpPr>
        <xdr:cNvPr id="511" name="n_1mainValue【一般廃棄物処理施設】&#10;一人当たり有形固定資産（償却資産）額">
          <a:extLst>
            <a:ext uri="{FF2B5EF4-FFF2-40B4-BE49-F238E27FC236}">
              <a16:creationId xmlns:a16="http://schemas.microsoft.com/office/drawing/2014/main" id="{16941309-B21A-44E7-8520-3909EC0E2E14}"/>
            </a:ext>
          </a:extLst>
        </xdr:cNvPr>
        <xdr:cNvSpPr txBox="1"/>
      </xdr:nvSpPr>
      <xdr:spPr>
        <a:xfrm>
          <a:off x="21043411" y="729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94862</xdr:rowOff>
    </xdr:from>
    <xdr:ext cx="534377" cy="259045"/>
    <xdr:sp macro="" textlink="">
      <xdr:nvSpPr>
        <xdr:cNvPr id="512" name="n_2mainValue【一般廃棄物処理施設】&#10;一人当たり有形固定資産（償却資産）額">
          <a:extLst>
            <a:ext uri="{FF2B5EF4-FFF2-40B4-BE49-F238E27FC236}">
              <a16:creationId xmlns:a16="http://schemas.microsoft.com/office/drawing/2014/main" id="{05E1FEA8-63E3-4F56-A3DA-C08E884316C9}"/>
            </a:ext>
          </a:extLst>
        </xdr:cNvPr>
        <xdr:cNvSpPr txBox="1"/>
      </xdr:nvSpPr>
      <xdr:spPr>
        <a:xfrm>
          <a:off x="20167111" y="729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95489</xdr:rowOff>
    </xdr:from>
    <xdr:ext cx="534377" cy="259045"/>
    <xdr:sp macro="" textlink="">
      <xdr:nvSpPr>
        <xdr:cNvPr id="513" name="n_3mainValue【一般廃棄物処理施設】&#10;一人当たり有形固定資産（償却資産）額">
          <a:extLst>
            <a:ext uri="{FF2B5EF4-FFF2-40B4-BE49-F238E27FC236}">
              <a16:creationId xmlns:a16="http://schemas.microsoft.com/office/drawing/2014/main" id="{ADD929A4-0017-4455-BC92-6553F0374152}"/>
            </a:ext>
          </a:extLst>
        </xdr:cNvPr>
        <xdr:cNvSpPr txBox="1"/>
      </xdr:nvSpPr>
      <xdr:spPr>
        <a:xfrm>
          <a:off x="19278111" y="729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96110</xdr:rowOff>
    </xdr:from>
    <xdr:ext cx="534377" cy="259045"/>
    <xdr:sp macro="" textlink="">
      <xdr:nvSpPr>
        <xdr:cNvPr id="514" name="n_4mainValue【一般廃棄物処理施設】&#10;一人当たり有形固定資産（償却資産）額">
          <a:extLst>
            <a:ext uri="{FF2B5EF4-FFF2-40B4-BE49-F238E27FC236}">
              <a16:creationId xmlns:a16="http://schemas.microsoft.com/office/drawing/2014/main" id="{BF18BE0E-9938-49C9-82FF-4D120BD350D2}"/>
            </a:ext>
          </a:extLst>
        </xdr:cNvPr>
        <xdr:cNvSpPr txBox="1"/>
      </xdr:nvSpPr>
      <xdr:spPr>
        <a:xfrm>
          <a:off x="18389111" y="729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a:extLst>
            <a:ext uri="{FF2B5EF4-FFF2-40B4-BE49-F238E27FC236}">
              <a16:creationId xmlns:a16="http://schemas.microsoft.com/office/drawing/2014/main" id="{EC416D17-7E38-490C-9E2D-7466C537639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a:extLst>
            <a:ext uri="{FF2B5EF4-FFF2-40B4-BE49-F238E27FC236}">
              <a16:creationId xmlns:a16="http://schemas.microsoft.com/office/drawing/2014/main" id="{F8E67697-6B69-4241-8C40-F3502DADDC6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a:extLst>
            <a:ext uri="{FF2B5EF4-FFF2-40B4-BE49-F238E27FC236}">
              <a16:creationId xmlns:a16="http://schemas.microsoft.com/office/drawing/2014/main" id="{C6DD86E0-BBBD-4320-81AE-C4F8D6AB8EC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a:extLst>
            <a:ext uri="{FF2B5EF4-FFF2-40B4-BE49-F238E27FC236}">
              <a16:creationId xmlns:a16="http://schemas.microsoft.com/office/drawing/2014/main" id="{60617B13-9795-4A12-900C-3B74D909F79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a:extLst>
            <a:ext uri="{FF2B5EF4-FFF2-40B4-BE49-F238E27FC236}">
              <a16:creationId xmlns:a16="http://schemas.microsoft.com/office/drawing/2014/main" id="{2C2CD53D-5D54-4FA2-AD38-054A74874F9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a:extLst>
            <a:ext uri="{FF2B5EF4-FFF2-40B4-BE49-F238E27FC236}">
              <a16:creationId xmlns:a16="http://schemas.microsoft.com/office/drawing/2014/main" id="{483B90ED-D0D5-467A-94FE-84822AE67B8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a:extLst>
            <a:ext uri="{FF2B5EF4-FFF2-40B4-BE49-F238E27FC236}">
              <a16:creationId xmlns:a16="http://schemas.microsoft.com/office/drawing/2014/main" id="{4E4FB7AC-4824-45FC-85BF-6A6FEFD5829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a:extLst>
            <a:ext uri="{FF2B5EF4-FFF2-40B4-BE49-F238E27FC236}">
              <a16:creationId xmlns:a16="http://schemas.microsoft.com/office/drawing/2014/main" id="{5103295C-8128-458C-A48B-C0443EAEABC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a:extLst>
            <a:ext uri="{FF2B5EF4-FFF2-40B4-BE49-F238E27FC236}">
              <a16:creationId xmlns:a16="http://schemas.microsoft.com/office/drawing/2014/main" id="{7CC83F56-9523-4055-AF4A-F01F5603D2F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a:extLst>
            <a:ext uri="{FF2B5EF4-FFF2-40B4-BE49-F238E27FC236}">
              <a16:creationId xmlns:a16="http://schemas.microsoft.com/office/drawing/2014/main" id="{4920451B-F46F-4795-8F4E-DB817B6F350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5" name="テキスト ボックス 524">
          <a:extLst>
            <a:ext uri="{FF2B5EF4-FFF2-40B4-BE49-F238E27FC236}">
              <a16:creationId xmlns:a16="http://schemas.microsoft.com/office/drawing/2014/main" id="{5CB94027-DD40-4B1E-8113-DAAE1F85B73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6" name="直線コネクタ 525">
          <a:extLst>
            <a:ext uri="{FF2B5EF4-FFF2-40B4-BE49-F238E27FC236}">
              <a16:creationId xmlns:a16="http://schemas.microsoft.com/office/drawing/2014/main" id="{05D299C1-39D4-47B0-8AB3-CBCF24AD3C2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7" name="テキスト ボックス 526">
          <a:extLst>
            <a:ext uri="{FF2B5EF4-FFF2-40B4-BE49-F238E27FC236}">
              <a16:creationId xmlns:a16="http://schemas.microsoft.com/office/drawing/2014/main" id="{75915C4F-0C8B-4F16-BC55-74694545C3BC}"/>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8" name="直線コネクタ 527">
          <a:extLst>
            <a:ext uri="{FF2B5EF4-FFF2-40B4-BE49-F238E27FC236}">
              <a16:creationId xmlns:a16="http://schemas.microsoft.com/office/drawing/2014/main" id="{29023E0B-78AC-4026-BA23-42DDB445CA9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9" name="テキスト ボックス 528">
          <a:extLst>
            <a:ext uri="{FF2B5EF4-FFF2-40B4-BE49-F238E27FC236}">
              <a16:creationId xmlns:a16="http://schemas.microsoft.com/office/drawing/2014/main" id="{726C6AC9-8501-42ED-A6B5-289790DF2F3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0" name="直線コネクタ 529">
          <a:extLst>
            <a:ext uri="{FF2B5EF4-FFF2-40B4-BE49-F238E27FC236}">
              <a16:creationId xmlns:a16="http://schemas.microsoft.com/office/drawing/2014/main" id="{D3C0C057-0E28-4BA2-861E-976B4E78883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1" name="テキスト ボックス 530">
          <a:extLst>
            <a:ext uri="{FF2B5EF4-FFF2-40B4-BE49-F238E27FC236}">
              <a16:creationId xmlns:a16="http://schemas.microsoft.com/office/drawing/2014/main" id="{78C95DC7-F4B7-4B95-A645-69ED47137A4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2" name="直線コネクタ 531">
          <a:extLst>
            <a:ext uri="{FF2B5EF4-FFF2-40B4-BE49-F238E27FC236}">
              <a16:creationId xmlns:a16="http://schemas.microsoft.com/office/drawing/2014/main" id="{97B749E6-D12B-4738-A1BB-DC161E6C4AF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3" name="テキスト ボックス 532">
          <a:extLst>
            <a:ext uri="{FF2B5EF4-FFF2-40B4-BE49-F238E27FC236}">
              <a16:creationId xmlns:a16="http://schemas.microsoft.com/office/drawing/2014/main" id="{B31968B3-D297-464B-B728-276D79B70D7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4" name="直線コネクタ 533">
          <a:extLst>
            <a:ext uri="{FF2B5EF4-FFF2-40B4-BE49-F238E27FC236}">
              <a16:creationId xmlns:a16="http://schemas.microsoft.com/office/drawing/2014/main" id="{81F8B0BA-8D91-421C-8A2A-8E9B851C26B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5" name="テキスト ボックス 534">
          <a:extLst>
            <a:ext uri="{FF2B5EF4-FFF2-40B4-BE49-F238E27FC236}">
              <a16:creationId xmlns:a16="http://schemas.microsoft.com/office/drawing/2014/main" id="{2BBDD9AA-18F0-4A50-AC9A-46C0A9E6AF6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6" name="直線コネクタ 535">
          <a:extLst>
            <a:ext uri="{FF2B5EF4-FFF2-40B4-BE49-F238E27FC236}">
              <a16:creationId xmlns:a16="http://schemas.microsoft.com/office/drawing/2014/main" id="{98C2B583-37FC-482A-A8D6-8513CCE405C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7" name="テキスト ボックス 536">
          <a:extLst>
            <a:ext uri="{FF2B5EF4-FFF2-40B4-BE49-F238E27FC236}">
              <a16:creationId xmlns:a16="http://schemas.microsoft.com/office/drawing/2014/main" id="{211AAD32-1A47-4998-8CA6-6F012D6712B3}"/>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8" name="直線コネクタ 537">
          <a:extLst>
            <a:ext uri="{FF2B5EF4-FFF2-40B4-BE49-F238E27FC236}">
              <a16:creationId xmlns:a16="http://schemas.microsoft.com/office/drawing/2014/main" id="{4D642FCB-0415-4ABC-ACE0-40FE7E47601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9" name="【保健センター・保健所】&#10;有形固定資産減価償却率グラフ枠">
          <a:extLst>
            <a:ext uri="{FF2B5EF4-FFF2-40B4-BE49-F238E27FC236}">
              <a16:creationId xmlns:a16="http://schemas.microsoft.com/office/drawing/2014/main" id="{B700A024-612B-43F9-8F9C-192CE29B679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124097</xdr:rowOff>
    </xdr:to>
    <xdr:cxnSp macro="">
      <xdr:nvCxnSpPr>
        <xdr:cNvPr id="540" name="直線コネクタ 539">
          <a:extLst>
            <a:ext uri="{FF2B5EF4-FFF2-40B4-BE49-F238E27FC236}">
              <a16:creationId xmlns:a16="http://schemas.microsoft.com/office/drawing/2014/main" id="{6D031392-034D-418E-A31F-FF005500BB6E}"/>
            </a:ext>
          </a:extLst>
        </xdr:cNvPr>
        <xdr:cNvCxnSpPr/>
      </xdr:nvCxnSpPr>
      <xdr:spPr>
        <a:xfrm flipV="1">
          <a:off x="16318864" y="9470572"/>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127924</xdr:rowOff>
    </xdr:from>
    <xdr:ext cx="405111" cy="259045"/>
    <xdr:sp macro="" textlink="">
      <xdr:nvSpPr>
        <xdr:cNvPr id="541" name="【保健センター・保健所】&#10;有形固定資産減価償却率最小値テキスト">
          <a:extLst>
            <a:ext uri="{FF2B5EF4-FFF2-40B4-BE49-F238E27FC236}">
              <a16:creationId xmlns:a16="http://schemas.microsoft.com/office/drawing/2014/main" id="{58679CFE-5AD9-4D50-8FCF-E99AC81A4826}"/>
            </a:ext>
          </a:extLst>
        </xdr:cNvPr>
        <xdr:cNvSpPr txBox="1"/>
      </xdr:nvSpPr>
      <xdr:spPr>
        <a:xfrm>
          <a:off x="16357600" y="1092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124097</xdr:rowOff>
    </xdr:from>
    <xdr:to>
      <xdr:col>86</xdr:col>
      <xdr:colOff>25400</xdr:colOff>
      <xdr:row>63</xdr:row>
      <xdr:rowOff>124097</xdr:rowOff>
    </xdr:to>
    <xdr:cxnSp macro="">
      <xdr:nvCxnSpPr>
        <xdr:cNvPr id="542" name="直線コネクタ 541">
          <a:extLst>
            <a:ext uri="{FF2B5EF4-FFF2-40B4-BE49-F238E27FC236}">
              <a16:creationId xmlns:a16="http://schemas.microsoft.com/office/drawing/2014/main" id="{C670FEB5-4655-4BF0-AAC1-69BF710B602B}"/>
            </a:ext>
          </a:extLst>
        </xdr:cNvPr>
        <xdr:cNvCxnSpPr/>
      </xdr:nvCxnSpPr>
      <xdr:spPr>
        <a:xfrm>
          <a:off x="16230600" y="109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43" name="【保健センター・保健所】&#10;有形固定資産減価償却率最大値テキスト">
          <a:extLst>
            <a:ext uri="{FF2B5EF4-FFF2-40B4-BE49-F238E27FC236}">
              <a16:creationId xmlns:a16="http://schemas.microsoft.com/office/drawing/2014/main" id="{5F26B963-45F9-4CC0-A7F1-D545E8F9EFDC}"/>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44" name="直線コネクタ 543">
          <a:extLst>
            <a:ext uri="{FF2B5EF4-FFF2-40B4-BE49-F238E27FC236}">
              <a16:creationId xmlns:a16="http://schemas.microsoft.com/office/drawing/2014/main" id="{C32608B7-DA0F-4AF9-A2BB-2DDC1800147C}"/>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545" name="【保健センター・保健所】&#10;有形固定資産減価償却率平均値テキスト">
          <a:extLst>
            <a:ext uri="{FF2B5EF4-FFF2-40B4-BE49-F238E27FC236}">
              <a16:creationId xmlns:a16="http://schemas.microsoft.com/office/drawing/2014/main" id="{B52486A9-35FB-4BF0-B7E5-D82617C0488E}"/>
            </a:ext>
          </a:extLst>
        </xdr:cNvPr>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46" name="フローチャート: 判断 545">
          <a:extLst>
            <a:ext uri="{FF2B5EF4-FFF2-40B4-BE49-F238E27FC236}">
              <a16:creationId xmlns:a16="http://schemas.microsoft.com/office/drawing/2014/main" id="{56FEF1C8-1B4D-4EE9-83FB-07F723969F10}"/>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547" name="フローチャート: 判断 546">
          <a:extLst>
            <a:ext uri="{FF2B5EF4-FFF2-40B4-BE49-F238E27FC236}">
              <a16:creationId xmlns:a16="http://schemas.microsoft.com/office/drawing/2014/main" id="{15A6AF9F-AD3E-461E-8F56-6FA671811E30}"/>
            </a:ext>
          </a:extLst>
        </xdr:cNvPr>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91259</xdr:rowOff>
    </xdr:from>
    <xdr:to>
      <xdr:col>76</xdr:col>
      <xdr:colOff>165100</xdr:colOff>
      <xdr:row>60</xdr:row>
      <xdr:rowOff>21409</xdr:rowOff>
    </xdr:to>
    <xdr:sp macro="" textlink="">
      <xdr:nvSpPr>
        <xdr:cNvPr id="548" name="フローチャート: 判断 547">
          <a:extLst>
            <a:ext uri="{FF2B5EF4-FFF2-40B4-BE49-F238E27FC236}">
              <a16:creationId xmlns:a16="http://schemas.microsoft.com/office/drawing/2014/main" id="{FAF3102E-9529-4727-B786-E61EAA7F131D}"/>
            </a:ext>
          </a:extLst>
        </xdr:cNvPr>
        <xdr:cNvSpPr/>
      </xdr:nvSpPr>
      <xdr:spPr>
        <a:xfrm>
          <a:off x="14541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549" name="フローチャート: 判断 548">
          <a:extLst>
            <a:ext uri="{FF2B5EF4-FFF2-40B4-BE49-F238E27FC236}">
              <a16:creationId xmlns:a16="http://schemas.microsoft.com/office/drawing/2014/main" id="{DE182BF2-69D4-46D3-B010-8C8D80F470C0}"/>
            </a:ext>
          </a:extLst>
        </xdr:cNvPr>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73297</xdr:rowOff>
    </xdr:from>
    <xdr:to>
      <xdr:col>67</xdr:col>
      <xdr:colOff>101600</xdr:colOff>
      <xdr:row>60</xdr:row>
      <xdr:rowOff>3447</xdr:rowOff>
    </xdr:to>
    <xdr:sp macro="" textlink="">
      <xdr:nvSpPr>
        <xdr:cNvPr id="550" name="フローチャート: 判断 549">
          <a:extLst>
            <a:ext uri="{FF2B5EF4-FFF2-40B4-BE49-F238E27FC236}">
              <a16:creationId xmlns:a16="http://schemas.microsoft.com/office/drawing/2014/main" id="{6B0EA7FD-2ADA-440D-B5DF-127305F5FE9F}"/>
            </a:ext>
          </a:extLst>
        </xdr:cNvPr>
        <xdr:cNvSpPr/>
      </xdr:nvSpPr>
      <xdr:spPr>
        <a:xfrm>
          <a:off x="12763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6143111B-7759-4C3E-8FB0-67236980A8E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2A1D83A3-7C46-4585-A1EE-8E3C5EEE11E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91A553A7-D455-4487-9AA1-7B7A8D075BB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153891F9-998C-4B3C-AC15-F77599F03F5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E53FDB4A-E038-4A28-BB37-4256302E969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xdr:rowOff>
    </xdr:from>
    <xdr:to>
      <xdr:col>85</xdr:col>
      <xdr:colOff>177800</xdr:colOff>
      <xdr:row>61</xdr:row>
      <xdr:rowOff>107950</xdr:rowOff>
    </xdr:to>
    <xdr:sp macro="" textlink="">
      <xdr:nvSpPr>
        <xdr:cNvPr id="556" name="楕円 555">
          <a:extLst>
            <a:ext uri="{FF2B5EF4-FFF2-40B4-BE49-F238E27FC236}">
              <a16:creationId xmlns:a16="http://schemas.microsoft.com/office/drawing/2014/main" id="{6A127A6E-7164-4AB9-B83F-AB8EC8F33B4C}"/>
            </a:ext>
          </a:extLst>
        </xdr:cNvPr>
        <xdr:cNvSpPr/>
      </xdr:nvSpPr>
      <xdr:spPr>
        <a:xfrm>
          <a:off x="16268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156227</xdr:rowOff>
    </xdr:from>
    <xdr:ext cx="405111" cy="259045"/>
    <xdr:sp macro="" textlink="">
      <xdr:nvSpPr>
        <xdr:cNvPr id="557" name="【保健センター・保健所】&#10;有形固定資産減価償却率該当値テキスト">
          <a:extLst>
            <a:ext uri="{FF2B5EF4-FFF2-40B4-BE49-F238E27FC236}">
              <a16:creationId xmlns:a16="http://schemas.microsoft.com/office/drawing/2014/main" id="{CFE10CAD-4415-414F-8A96-0B5A12823FE6}"/>
            </a:ext>
          </a:extLst>
        </xdr:cNvPr>
        <xdr:cNvSpPr txBox="1"/>
      </xdr:nvSpPr>
      <xdr:spPr>
        <a:xfrm>
          <a:off x="16357600"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145143</xdr:rowOff>
    </xdr:from>
    <xdr:to>
      <xdr:col>81</xdr:col>
      <xdr:colOff>101600</xdr:colOff>
      <xdr:row>61</xdr:row>
      <xdr:rowOff>75293</xdr:rowOff>
    </xdr:to>
    <xdr:sp macro="" textlink="">
      <xdr:nvSpPr>
        <xdr:cNvPr id="558" name="楕円 557">
          <a:extLst>
            <a:ext uri="{FF2B5EF4-FFF2-40B4-BE49-F238E27FC236}">
              <a16:creationId xmlns:a16="http://schemas.microsoft.com/office/drawing/2014/main" id="{F83B9874-9782-48D5-AE0B-9B2BD5F044FD}"/>
            </a:ext>
          </a:extLst>
        </xdr:cNvPr>
        <xdr:cNvSpPr/>
      </xdr:nvSpPr>
      <xdr:spPr>
        <a:xfrm>
          <a:off x="15430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24493</xdr:rowOff>
    </xdr:from>
    <xdr:to>
      <xdr:col>85</xdr:col>
      <xdr:colOff>127000</xdr:colOff>
      <xdr:row>61</xdr:row>
      <xdr:rowOff>57150</xdr:rowOff>
    </xdr:to>
    <xdr:cxnSp macro="">
      <xdr:nvCxnSpPr>
        <xdr:cNvPr id="559" name="直線コネクタ 558">
          <a:extLst>
            <a:ext uri="{FF2B5EF4-FFF2-40B4-BE49-F238E27FC236}">
              <a16:creationId xmlns:a16="http://schemas.microsoft.com/office/drawing/2014/main" id="{0B98FB46-B5A7-44EC-8551-9957F3469BB9}"/>
            </a:ext>
          </a:extLst>
        </xdr:cNvPr>
        <xdr:cNvCxnSpPr/>
      </xdr:nvCxnSpPr>
      <xdr:spPr>
        <a:xfrm>
          <a:off x="15481300" y="104829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112485</xdr:rowOff>
    </xdr:from>
    <xdr:to>
      <xdr:col>76</xdr:col>
      <xdr:colOff>165100</xdr:colOff>
      <xdr:row>61</xdr:row>
      <xdr:rowOff>42635</xdr:rowOff>
    </xdr:to>
    <xdr:sp macro="" textlink="">
      <xdr:nvSpPr>
        <xdr:cNvPr id="560" name="楕円 559">
          <a:extLst>
            <a:ext uri="{FF2B5EF4-FFF2-40B4-BE49-F238E27FC236}">
              <a16:creationId xmlns:a16="http://schemas.microsoft.com/office/drawing/2014/main" id="{FA3D86F4-577C-4325-AB32-9499CAA45B4A}"/>
            </a:ext>
          </a:extLst>
        </xdr:cNvPr>
        <xdr:cNvSpPr/>
      </xdr:nvSpPr>
      <xdr:spPr>
        <a:xfrm>
          <a:off x="14541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163285</xdr:rowOff>
    </xdr:from>
    <xdr:to>
      <xdr:col>81</xdr:col>
      <xdr:colOff>50800</xdr:colOff>
      <xdr:row>61</xdr:row>
      <xdr:rowOff>24493</xdr:rowOff>
    </xdr:to>
    <xdr:cxnSp macro="">
      <xdr:nvCxnSpPr>
        <xdr:cNvPr id="561" name="直線コネクタ 560">
          <a:extLst>
            <a:ext uri="{FF2B5EF4-FFF2-40B4-BE49-F238E27FC236}">
              <a16:creationId xmlns:a16="http://schemas.microsoft.com/office/drawing/2014/main" id="{89DBABEC-0A45-4F74-9169-733AA10B9E41}"/>
            </a:ext>
          </a:extLst>
        </xdr:cNvPr>
        <xdr:cNvCxnSpPr/>
      </xdr:nvCxnSpPr>
      <xdr:spPr>
        <a:xfrm>
          <a:off x="14592300" y="10450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79828</xdr:rowOff>
    </xdr:from>
    <xdr:to>
      <xdr:col>72</xdr:col>
      <xdr:colOff>38100</xdr:colOff>
      <xdr:row>61</xdr:row>
      <xdr:rowOff>9978</xdr:rowOff>
    </xdr:to>
    <xdr:sp macro="" textlink="">
      <xdr:nvSpPr>
        <xdr:cNvPr id="562" name="楕円 561">
          <a:extLst>
            <a:ext uri="{FF2B5EF4-FFF2-40B4-BE49-F238E27FC236}">
              <a16:creationId xmlns:a16="http://schemas.microsoft.com/office/drawing/2014/main" id="{013E3E81-0FA8-46F9-9BC3-904E338128A3}"/>
            </a:ext>
          </a:extLst>
        </xdr:cNvPr>
        <xdr:cNvSpPr/>
      </xdr:nvSpPr>
      <xdr:spPr>
        <a:xfrm>
          <a:off x="13652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130628</xdr:rowOff>
    </xdr:from>
    <xdr:to>
      <xdr:col>76</xdr:col>
      <xdr:colOff>114300</xdr:colOff>
      <xdr:row>60</xdr:row>
      <xdr:rowOff>163285</xdr:rowOff>
    </xdr:to>
    <xdr:cxnSp macro="">
      <xdr:nvCxnSpPr>
        <xdr:cNvPr id="563" name="直線コネクタ 562">
          <a:extLst>
            <a:ext uri="{FF2B5EF4-FFF2-40B4-BE49-F238E27FC236}">
              <a16:creationId xmlns:a16="http://schemas.microsoft.com/office/drawing/2014/main" id="{82C7E2F9-3645-4DE7-997F-843B6AA5873F}"/>
            </a:ext>
          </a:extLst>
        </xdr:cNvPr>
        <xdr:cNvCxnSpPr/>
      </xdr:nvCxnSpPr>
      <xdr:spPr>
        <a:xfrm>
          <a:off x="13703300" y="1041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47172</xdr:rowOff>
    </xdr:from>
    <xdr:to>
      <xdr:col>67</xdr:col>
      <xdr:colOff>101600</xdr:colOff>
      <xdr:row>60</xdr:row>
      <xdr:rowOff>148772</xdr:rowOff>
    </xdr:to>
    <xdr:sp macro="" textlink="">
      <xdr:nvSpPr>
        <xdr:cNvPr id="564" name="楕円 563">
          <a:extLst>
            <a:ext uri="{FF2B5EF4-FFF2-40B4-BE49-F238E27FC236}">
              <a16:creationId xmlns:a16="http://schemas.microsoft.com/office/drawing/2014/main" id="{EB37B465-AA3D-440A-BD0C-6DBFC00219FA}"/>
            </a:ext>
          </a:extLst>
        </xdr:cNvPr>
        <xdr:cNvSpPr/>
      </xdr:nvSpPr>
      <xdr:spPr>
        <a:xfrm>
          <a:off x="12763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97972</xdr:rowOff>
    </xdr:from>
    <xdr:to>
      <xdr:col>71</xdr:col>
      <xdr:colOff>177800</xdr:colOff>
      <xdr:row>60</xdr:row>
      <xdr:rowOff>130628</xdr:rowOff>
    </xdr:to>
    <xdr:cxnSp macro="">
      <xdr:nvCxnSpPr>
        <xdr:cNvPr id="565" name="直線コネクタ 564">
          <a:extLst>
            <a:ext uri="{FF2B5EF4-FFF2-40B4-BE49-F238E27FC236}">
              <a16:creationId xmlns:a16="http://schemas.microsoft.com/office/drawing/2014/main" id="{446D44A8-93CC-475B-9DD3-26D87FAB6477}"/>
            </a:ext>
          </a:extLst>
        </xdr:cNvPr>
        <xdr:cNvCxnSpPr/>
      </xdr:nvCxnSpPr>
      <xdr:spPr>
        <a:xfrm>
          <a:off x="12814300" y="1038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566" name="n_1aveValue【保健センター・保健所】&#10;有形固定資産減価償却率">
          <a:extLst>
            <a:ext uri="{FF2B5EF4-FFF2-40B4-BE49-F238E27FC236}">
              <a16:creationId xmlns:a16="http://schemas.microsoft.com/office/drawing/2014/main" id="{A50F2700-C8DF-4DC2-A9C8-C5C6C882EDFC}"/>
            </a:ext>
          </a:extLst>
        </xdr:cNvPr>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37936</xdr:rowOff>
    </xdr:from>
    <xdr:ext cx="405111" cy="259045"/>
    <xdr:sp macro="" textlink="">
      <xdr:nvSpPr>
        <xdr:cNvPr id="567" name="n_2aveValue【保健センター・保健所】&#10;有形固定資産減価償却率">
          <a:extLst>
            <a:ext uri="{FF2B5EF4-FFF2-40B4-BE49-F238E27FC236}">
              <a16:creationId xmlns:a16="http://schemas.microsoft.com/office/drawing/2014/main" id="{D4AFCA42-BE70-4628-B236-32D471A94F13}"/>
            </a:ext>
          </a:extLst>
        </xdr:cNvPr>
        <xdr:cNvSpPr txBox="1"/>
      </xdr:nvSpPr>
      <xdr:spPr>
        <a:xfrm>
          <a:off x="14389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31404</xdr:rowOff>
    </xdr:from>
    <xdr:ext cx="405111" cy="259045"/>
    <xdr:sp macro="" textlink="">
      <xdr:nvSpPr>
        <xdr:cNvPr id="568" name="n_3aveValue【保健センター・保健所】&#10;有形固定資産減価償却率">
          <a:extLst>
            <a:ext uri="{FF2B5EF4-FFF2-40B4-BE49-F238E27FC236}">
              <a16:creationId xmlns:a16="http://schemas.microsoft.com/office/drawing/2014/main" id="{092EE135-D235-4206-8238-70090D8D8B6B}"/>
            </a:ext>
          </a:extLst>
        </xdr:cNvPr>
        <xdr:cNvSpPr txBox="1"/>
      </xdr:nvSpPr>
      <xdr:spPr>
        <a:xfrm>
          <a:off x="13500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19974</xdr:rowOff>
    </xdr:from>
    <xdr:ext cx="405111" cy="259045"/>
    <xdr:sp macro="" textlink="">
      <xdr:nvSpPr>
        <xdr:cNvPr id="569" name="n_4aveValue【保健センター・保健所】&#10;有形固定資産減価償却率">
          <a:extLst>
            <a:ext uri="{FF2B5EF4-FFF2-40B4-BE49-F238E27FC236}">
              <a16:creationId xmlns:a16="http://schemas.microsoft.com/office/drawing/2014/main" id="{E88BE933-4AFD-43F1-983F-C5CD7EFEC092}"/>
            </a:ext>
          </a:extLst>
        </xdr:cNvPr>
        <xdr:cNvSpPr txBox="1"/>
      </xdr:nvSpPr>
      <xdr:spPr>
        <a:xfrm>
          <a:off x="12611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66420</xdr:rowOff>
    </xdr:from>
    <xdr:ext cx="405111" cy="259045"/>
    <xdr:sp macro="" textlink="">
      <xdr:nvSpPr>
        <xdr:cNvPr id="570" name="n_1mainValue【保健センター・保健所】&#10;有形固定資産減価償却率">
          <a:extLst>
            <a:ext uri="{FF2B5EF4-FFF2-40B4-BE49-F238E27FC236}">
              <a16:creationId xmlns:a16="http://schemas.microsoft.com/office/drawing/2014/main" id="{C197D1EF-CED1-4942-ADB3-C57BE0A4226A}"/>
            </a:ext>
          </a:extLst>
        </xdr:cNvPr>
        <xdr:cNvSpPr txBox="1"/>
      </xdr:nvSpPr>
      <xdr:spPr>
        <a:xfrm>
          <a:off x="152660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33762</xdr:rowOff>
    </xdr:from>
    <xdr:ext cx="405111" cy="259045"/>
    <xdr:sp macro="" textlink="">
      <xdr:nvSpPr>
        <xdr:cNvPr id="571" name="n_2mainValue【保健センター・保健所】&#10;有形固定資産減価償却率">
          <a:extLst>
            <a:ext uri="{FF2B5EF4-FFF2-40B4-BE49-F238E27FC236}">
              <a16:creationId xmlns:a16="http://schemas.microsoft.com/office/drawing/2014/main" id="{84AA80D4-3C36-47BA-9779-AD4B39E1EF14}"/>
            </a:ext>
          </a:extLst>
        </xdr:cNvPr>
        <xdr:cNvSpPr txBox="1"/>
      </xdr:nvSpPr>
      <xdr:spPr>
        <a:xfrm>
          <a:off x="14389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1105</xdr:rowOff>
    </xdr:from>
    <xdr:ext cx="405111" cy="259045"/>
    <xdr:sp macro="" textlink="">
      <xdr:nvSpPr>
        <xdr:cNvPr id="572" name="n_3mainValue【保健センター・保健所】&#10;有形固定資産減価償却率">
          <a:extLst>
            <a:ext uri="{FF2B5EF4-FFF2-40B4-BE49-F238E27FC236}">
              <a16:creationId xmlns:a16="http://schemas.microsoft.com/office/drawing/2014/main" id="{3BDFACAC-2EB6-4E3C-A0C0-B0601C52C8E5}"/>
            </a:ext>
          </a:extLst>
        </xdr:cNvPr>
        <xdr:cNvSpPr txBox="1"/>
      </xdr:nvSpPr>
      <xdr:spPr>
        <a:xfrm>
          <a:off x="13500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139899</xdr:rowOff>
    </xdr:from>
    <xdr:ext cx="405111" cy="259045"/>
    <xdr:sp macro="" textlink="">
      <xdr:nvSpPr>
        <xdr:cNvPr id="573" name="n_4mainValue【保健センター・保健所】&#10;有形固定資産減価償却率">
          <a:extLst>
            <a:ext uri="{FF2B5EF4-FFF2-40B4-BE49-F238E27FC236}">
              <a16:creationId xmlns:a16="http://schemas.microsoft.com/office/drawing/2014/main" id="{56D052BC-AFE4-4BE7-9C85-1160EB663EE6}"/>
            </a:ext>
          </a:extLst>
        </xdr:cNvPr>
        <xdr:cNvSpPr txBox="1"/>
      </xdr:nvSpPr>
      <xdr:spPr>
        <a:xfrm>
          <a:off x="12611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a:extLst>
            <a:ext uri="{FF2B5EF4-FFF2-40B4-BE49-F238E27FC236}">
              <a16:creationId xmlns:a16="http://schemas.microsoft.com/office/drawing/2014/main" id="{A345661A-AF85-4834-8C07-E8F5863EE14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a:extLst>
            <a:ext uri="{FF2B5EF4-FFF2-40B4-BE49-F238E27FC236}">
              <a16:creationId xmlns:a16="http://schemas.microsoft.com/office/drawing/2014/main" id="{07DD23C9-87ED-42FC-9D4A-9879B77866C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a:extLst>
            <a:ext uri="{FF2B5EF4-FFF2-40B4-BE49-F238E27FC236}">
              <a16:creationId xmlns:a16="http://schemas.microsoft.com/office/drawing/2014/main" id="{4D896DB1-B347-4630-82F2-EED57E1A49D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a:extLst>
            <a:ext uri="{FF2B5EF4-FFF2-40B4-BE49-F238E27FC236}">
              <a16:creationId xmlns:a16="http://schemas.microsoft.com/office/drawing/2014/main" id="{808934B8-FA6A-479E-BA6A-3EA71C56591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a:extLst>
            <a:ext uri="{FF2B5EF4-FFF2-40B4-BE49-F238E27FC236}">
              <a16:creationId xmlns:a16="http://schemas.microsoft.com/office/drawing/2014/main" id="{F5516A6D-DA0C-4347-B864-CCD8D11E3F9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a:extLst>
            <a:ext uri="{FF2B5EF4-FFF2-40B4-BE49-F238E27FC236}">
              <a16:creationId xmlns:a16="http://schemas.microsoft.com/office/drawing/2014/main" id="{3C7B7C08-647B-4086-98FD-7047F94052A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a:extLst>
            <a:ext uri="{FF2B5EF4-FFF2-40B4-BE49-F238E27FC236}">
              <a16:creationId xmlns:a16="http://schemas.microsoft.com/office/drawing/2014/main" id="{F4E36762-4240-4405-A27E-9EB43D71A53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a:extLst>
            <a:ext uri="{FF2B5EF4-FFF2-40B4-BE49-F238E27FC236}">
              <a16:creationId xmlns:a16="http://schemas.microsoft.com/office/drawing/2014/main" id="{E9ADE58D-DA20-4A18-9518-5A4ECFCD40D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a:extLst>
            <a:ext uri="{FF2B5EF4-FFF2-40B4-BE49-F238E27FC236}">
              <a16:creationId xmlns:a16="http://schemas.microsoft.com/office/drawing/2014/main" id="{D66DDC92-4D6D-4530-A228-6DFD83891A9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a:extLst>
            <a:ext uri="{FF2B5EF4-FFF2-40B4-BE49-F238E27FC236}">
              <a16:creationId xmlns:a16="http://schemas.microsoft.com/office/drawing/2014/main" id="{4B0CC6A0-5B33-4EF5-957C-90AFE19C491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4" name="直線コネクタ 583">
          <a:extLst>
            <a:ext uri="{FF2B5EF4-FFF2-40B4-BE49-F238E27FC236}">
              <a16:creationId xmlns:a16="http://schemas.microsoft.com/office/drawing/2014/main" id="{35E21B54-B8AD-4B1A-AC01-4540C993FB1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5" name="テキスト ボックス 584">
          <a:extLst>
            <a:ext uri="{FF2B5EF4-FFF2-40B4-BE49-F238E27FC236}">
              <a16:creationId xmlns:a16="http://schemas.microsoft.com/office/drawing/2014/main" id="{4D106509-1725-4EF9-9D0A-63D38FC8058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6" name="直線コネクタ 585">
          <a:extLst>
            <a:ext uri="{FF2B5EF4-FFF2-40B4-BE49-F238E27FC236}">
              <a16:creationId xmlns:a16="http://schemas.microsoft.com/office/drawing/2014/main" id="{BC682690-7A37-4A70-AFF2-F8246D097CBD}"/>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7" name="テキスト ボックス 586">
          <a:extLst>
            <a:ext uri="{FF2B5EF4-FFF2-40B4-BE49-F238E27FC236}">
              <a16:creationId xmlns:a16="http://schemas.microsoft.com/office/drawing/2014/main" id="{5EA7E725-85D0-4C3C-874C-A3E334C28D6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8" name="直線コネクタ 587">
          <a:extLst>
            <a:ext uri="{FF2B5EF4-FFF2-40B4-BE49-F238E27FC236}">
              <a16:creationId xmlns:a16="http://schemas.microsoft.com/office/drawing/2014/main" id="{84A6B661-04E0-46D9-A61D-843891F1A26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9" name="テキスト ボックス 588">
          <a:extLst>
            <a:ext uri="{FF2B5EF4-FFF2-40B4-BE49-F238E27FC236}">
              <a16:creationId xmlns:a16="http://schemas.microsoft.com/office/drawing/2014/main" id="{7B987F4C-F91F-4594-B229-B2BB5868392F}"/>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0" name="直線コネクタ 589">
          <a:extLst>
            <a:ext uri="{FF2B5EF4-FFF2-40B4-BE49-F238E27FC236}">
              <a16:creationId xmlns:a16="http://schemas.microsoft.com/office/drawing/2014/main" id="{F02CA107-35D9-4FF0-8E48-F9767B524BA1}"/>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1" name="テキスト ボックス 590">
          <a:extLst>
            <a:ext uri="{FF2B5EF4-FFF2-40B4-BE49-F238E27FC236}">
              <a16:creationId xmlns:a16="http://schemas.microsoft.com/office/drawing/2014/main" id="{39850346-2AC4-4B3F-9512-FC83B850BDA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2" name="直線コネクタ 591">
          <a:extLst>
            <a:ext uri="{FF2B5EF4-FFF2-40B4-BE49-F238E27FC236}">
              <a16:creationId xmlns:a16="http://schemas.microsoft.com/office/drawing/2014/main" id="{B1D07C34-5CA5-4F28-B9CF-5BCA9594F87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3" name="テキスト ボックス 592">
          <a:extLst>
            <a:ext uri="{FF2B5EF4-FFF2-40B4-BE49-F238E27FC236}">
              <a16:creationId xmlns:a16="http://schemas.microsoft.com/office/drawing/2014/main" id="{94038744-BF09-42F5-87ED-92182475D144}"/>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a:extLst>
            <a:ext uri="{FF2B5EF4-FFF2-40B4-BE49-F238E27FC236}">
              <a16:creationId xmlns:a16="http://schemas.microsoft.com/office/drawing/2014/main" id="{D59D9A8D-240E-431E-8A0E-D34B22ADC08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a:extLst>
            <a:ext uri="{FF2B5EF4-FFF2-40B4-BE49-F238E27FC236}">
              <a16:creationId xmlns:a16="http://schemas.microsoft.com/office/drawing/2014/main" id="{DF77A2F9-3C2E-4D35-8D2C-D024C3B1226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保健センター・保健所】&#10;一人当たり面積グラフ枠">
          <a:extLst>
            <a:ext uri="{FF2B5EF4-FFF2-40B4-BE49-F238E27FC236}">
              <a16:creationId xmlns:a16="http://schemas.microsoft.com/office/drawing/2014/main" id="{B0448DD6-B232-4F20-81EF-BCF6441EDD7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76200</xdr:rowOff>
    </xdr:from>
    <xdr:to>
      <xdr:col>116</xdr:col>
      <xdr:colOff>62864</xdr:colOff>
      <xdr:row>64</xdr:row>
      <xdr:rowOff>53340</xdr:rowOff>
    </xdr:to>
    <xdr:cxnSp macro="">
      <xdr:nvCxnSpPr>
        <xdr:cNvPr id="597" name="直線コネクタ 596">
          <a:extLst>
            <a:ext uri="{FF2B5EF4-FFF2-40B4-BE49-F238E27FC236}">
              <a16:creationId xmlns:a16="http://schemas.microsoft.com/office/drawing/2014/main" id="{AED4E3C6-49CA-4FC8-BC92-D78B2D1C8DCD}"/>
            </a:ext>
          </a:extLst>
        </xdr:cNvPr>
        <xdr:cNvCxnSpPr/>
      </xdr:nvCxnSpPr>
      <xdr:spPr>
        <a:xfrm flipV="1">
          <a:off x="22160864" y="950595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57167</xdr:rowOff>
    </xdr:from>
    <xdr:ext cx="469744" cy="259045"/>
    <xdr:sp macro="" textlink="">
      <xdr:nvSpPr>
        <xdr:cNvPr id="598" name="【保健センター・保健所】&#10;一人当たり面積最小値テキスト">
          <a:extLst>
            <a:ext uri="{FF2B5EF4-FFF2-40B4-BE49-F238E27FC236}">
              <a16:creationId xmlns:a16="http://schemas.microsoft.com/office/drawing/2014/main" id="{238C57EE-971A-4BC6-B5F1-E71C7C317DA3}"/>
            </a:ext>
          </a:extLst>
        </xdr:cNvPr>
        <xdr:cNvSpPr txBox="1"/>
      </xdr:nvSpPr>
      <xdr:spPr>
        <a:xfrm>
          <a:off x="22199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53340</xdr:rowOff>
    </xdr:from>
    <xdr:to>
      <xdr:col>116</xdr:col>
      <xdr:colOff>152400</xdr:colOff>
      <xdr:row>64</xdr:row>
      <xdr:rowOff>53340</xdr:rowOff>
    </xdr:to>
    <xdr:cxnSp macro="">
      <xdr:nvCxnSpPr>
        <xdr:cNvPr id="599" name="直線コネクタ 598">
          <a:extLst>
            <a:ext uri="{FF2B5EF4-FFF2-40B4-BE49-F238E27FC236}">
              <a16:creationId xmlns:a16="http://schemas.microsoft.com/office/drawing/2014/main" id="{F93F0B7B-8155-4E6C-BA39-F7A3CA8C9425}"/>
            </a:ext>
          </a:extLst>
        </xdr:cNvPr>
        <xdr:cNvCxnSpPr/>
      </xdr:nvCxnSpPr>
      <xdr:spPr>
        <a:xfrm>
          <a:off x="22072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22877</xdr:rowOff>
    </xdr:from>
    <xdr:ext cx="469744" cy="259045"/>
    <xdr:sp macro="" textlink="">
      <xdr:nvSpPr>
        <xdr:cNvPr id="600" name="【保健センター・保健所】&#10;一人当たり面積最大値テキスト">
          <a:extLst>
            <a:ext uri="{FF2B5EF4-FFF2-40B4-BE49-F238E27FC236}">
              <a16:creationId xmlns:a16="http://schemas.microsoft.com/office/drawing/2014/main" id="{3831B5BF-3A53-4776-8D26-8AB59F130AB6}"/>
            </a:ext>
          </a:extLst>
        </xdr:cNvPr>
        <xdr:cNvSpPr txBox="1"/>
      </xdr:nvSpPr>
      <xdr:spPr>
        <a:xfrm>
          <a:off x="221996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76200</xdr:rowOff>
    </xdr:from>
    <xdr:to>
      <xdr:col>116</xdr:col>
      <xdr:colOff>152400</xdr:colOff>
      <xdr:row>55</xdr:row>
      <xdr:rowOff>76200</xdr:rowOff>
    </xdr:to>
    <xdr:cxnSp macro="">
      <xdr:nvCxnSpPr>
        <xdr:cNvPr id="601" name="直線コネクタ 600">
          <a:extLst>
            <a:ext uri="{FF2B5EF4-FFF2-40B4-BE49-F238E27FC236}">
              <a16:creationId xmlns:a16="http://schemas.microsoft.com/office/drawing/2014/main" id="{45D72B89-8420-49A1-8A42-EB066E332C76}"/>
            </a:ext>
          </a:extLst>
        </xdr:cNvPr>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166387</xdr:rowOff>
    </xdr:from>
    <xdr:ext cx="469744" cy="259045"/>
    <xdr:sp macro="" textlink="">
      <xdr:nvSpPr>
        <xdr:cNvPr id="602" name="【保健センター・保健所】&#10;一人当たり面積平均値テキスト">
          <a:extLst>
            <a:ext uri="{FF2B5EF4-FFF2-40B4-BE49-F238E27FC236}">
              <a16:creationId xmlns:a16="http://schemas.microsoft.com/office/drawing/2014/main" id="{56D9645C-37ED-4A1E-B4DB-B7F4300F5692}"/>
            </a:ext>
          </a:extLst>
        </xdr:cNvPr>
        <xdr:cNvSpPr txBox="1"/>
      </xdr:nvSpPr>
      <xdr:spPr>
        <a:xfrm>
          <a:off x="22199600" y="10624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603" name="フローチャート: 判断 602">
          <a:extLst>
            <a:ext uri="{FF2B5EF4-FFF2-40B4-BE49-F238E27FC236}">
              <a16:creationId xmlns:a16="http://schemas.microsoft.com/office/drawing/2014/main" id="{F899B0FD-EFEB-4C43-A8DB-A6413E86285F}"/>
            </a:ext>
          </a:extLst>
        </xdr:cNvPr>
        <xdr:cNvSpPr/>
      </xdr:nvSpPr>
      <xdr:spPr>
        <a:xfrm>
          <a:off x="221107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604" name="フローチャート: 判断 603">
          <a:extLst>
            <a:ext uri="{FF2B5EF4-FFF2-40B4-BE49-F238E27FC236}">
              <a16:creationId xmlns:a16="http://schemas.microsoft.com/office/drawing/2014/main" id="{64744BE6-C045-4A66-8D93-DC3FB865E9B4}"/>
            </a:ext>
          </a:extLst>
        </xdr:cNvPr>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166370</xdr:rowOff>
    </xdr:from>
    <xdr:to>
      <xdr:col>107</xdr:col>
      <xdr:colOff>101600</xdr:colOff>
      <xdr:row>63</xdr:row>
      <xdr:rowOff>96520</xdr:rowOff>
    </xdr:to>
    <xdr:sp macro="" textlink="">
      <xdr:nvSpPr>
        <xdr:cNvPr id="605" name="フローチャート: 判断 604">
          <a:extLst>
            <a:ext uri="{FF2B5EF4-FFF2-40B4-BE49-F238E27FC236}">
              <a16:creationId xmlns:a16="http://schemas.microsoft.com/office/drawing/2014/main" id="{D3438198-F53E-4AC0-9DD5-B5AD909D3D0D}"/>
            </a:ext>
          </a:extLst>
        </xdr:cNvPr>
        <xdr:cNvSpPr/>
      </xdr:nvSpPr>
      <xdr:spPr>
        <a:xfrm>
          <a:off x="20383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13970</xdr:rowOff>
    </xdr:from>
    <xdr:to>
      <xdr:col>102</xdr:col>
      <xdr:colOff>165100</xdr:colOff>
      <xdr:row>63</xdr:row>
      <xdr:rowOff>115570</xdr:rowOff>
    </xdr:to>
    <xdr:sp macro="" textlink="">
      <xdr:nvSpPr>
        <xdr:cNvPr id="606" name="フローチャート: 判断 605">
          <a:extLst>
            <a:ext uri="{FF2B5EF4-FFF2-40B4-BE49-F238E27FC236}">
              <a16:creationId xmlns:a16="http://schemas.microsoft.com/office/drawing/2014/main" id="{A2694F8D-117A-4D79-AA16-CBBCB7A35D32}"/>
            </a:ext>
          </a:extLst>
        </xdr:cNvPr>
        <xdr:cNvSpPr/>
      </xdr:nvSpPr>
      <xdr:spPr>
        <a:xfrm>
          <a:off x="19494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17780</xdr:rowOff>
    </xdr:from>
    <xdr:to>
      <xdr:col>98</xdr:col>
      <xdr:colOff>38100</xdr:colOff>
      <xdr:row>63</xdr:row>
      <xdr:rowOff>119380</xdr:rowOff>
    </xdr:to>
    <xdr:sp macro="" textlink="">
      <xdr:nvSpPr>
        <xdr:cNvPr id="607" name="フローチャート: 判断 606">
          <a:extLst>
            <a:ext uri="{FF2B5EF4-FFF2-40B4-BE49-F238E27FC236}">
              <a16:creationId xmlns:a16="http://schemas.microsoft.com/office/drawing/2014/main" id="{0E7D7B78-8F61-43E4-9361-9792A1B4EB6A}"/>
            </a:ext>
          </a:extLst>
        </xdr:cNvPr>
        <xdr:cNvSpPr/>
      </xdr:nvSpPr>
      <xdr:spPr>
        <a:xfrm>
          <a:off x="18605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976E52E2-71DF-4035-9C4F-9117F2F0CB6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B1939C16-00EC-47CA-94BC-E1051446072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5D216B21-F514-467E-B29A-4CB9C5C39AD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92B545C-7790-43C7-9C81-9C4033ABC4F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7444F0BA-E8F7-45A9-BB22-4483EF44961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71120</xdr:rowOff>
    </xdr:from>
    <xdr:to>
      <xdr:col>116</xdr:col>
      <xdr:colOff>114300</xdr:colOff>
      <xdr:row>64</xdr:row>
      <xdr:rowOff>1270</xdr:rowOff>
    </xdr:to>
    <xdr:sp macro="" textlink="">
      <xdr:nvSpPr>
        <xdr:cNvPr id="613" name="楕円 612">
          <a:extLst>
            <a:ext uri="{FF2B5EF4-FFF2-40B4-BE49-F238E27FC236}">
              <a16:creationId xmlns:a16="http://schemas.microsoft.com/office/drawing/2014/main" id="{A73827EF-6F0F-444E-9498-5C7549679853}"/>
            </a:ext>
          </a:extLst>
        </xdr:cNvPr>
        <xdr:cNvSpPr/>
      </xdr:nvSpPr>
      <xdr:spPr>
        <a:xfrm>
          <a:off x="221107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157497</xdr:rowOff>
    </xdr:from>
    <xdr:ext cx="469744" cy="259045"/>
    <xdr:sp macro="" textlink="">
      <xdr:nvSpPr>
        <xdr:cNvPr id="614" name="【保健センター・保健所】&#10;一人当たり面積該当値テキスト">
          <a:extLst>
            <a:ext uri="{FF2B5EF4-FFF2-40B4-BE49-F238E27FC236}">
              <a16:creationId xmlns:a16="http://schemas.microsoft.com/office/drawing/2014/main" id="{7C4B524F-E3FF-41CC-84F5-2E2A2E31D880}"/>
            </a:ext>
          </a:extLst>
        </xdr:cNvPr>
        <xdr:cNvSpPr txBox="1"/>
      </xdr:nvSpPr>
      <xdr:spPr>
        <a:xfrm>
          <a:off x="22199600" y="1078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74930</xdr:rowOff>
    </xdr:from>
    <xdr:to>
      <xdr:col>112</xdr:col>
      <xdr:colOff>38100</xdr:colOff>
      <xdr:row>64</xdr:row>
      <xdr:rowOff>5080</xdr:rowOff>
    </xdr:to>
    <xdr:sp macro="" textlink="">
      <xdr:nvSpPr>
        <xdr:cNvPr id="615" name="楕円 614">
          <a:extLst>
            <a:ext uri="{FF2B5EF4-FFF2-40B4-BE49-F238E27FC236}">
              <a16:creationId xmlns:a16="http://schemas.microsoft.com/office/drawing/2014/main" id="{AF706872-82C0-47C3-B996-13E5F4DD0A88}"/>
            </a:ext>
          </a:extLst>
        </xdr:cNvPr>
        <xdr:cNvSpPr/>
      </xdr:nvSpPr>
      <xdr:spPr>
        <a:xfrm>
          <a:off x="21272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121920</xdr:rowOff>
    </xdr:from>
    <xdr:to>
      <xdr:col>116</xdr:col>
      <xdr:colOff>63500</xdr:colOff>
      <xdr:row>63</xdr:row>
      <xdr:rowOff>125730</xdr:rowOff>
    </xdr:to>
    <xdr:cxnSp macro="">
      <xdr:nvCxnSpPr>
        <xdr:cNvPr id="616" name="直線コネクタ 615">
          <a:extLst>
            <a:ext uri="{FF2B5EF4-FFF2-40B4-BE49-F238E27FC236}">
              <a16:creationId xmlns:a16="http://schemas.microsoft.com/office/drawing/2014/main" id="{57A99948-E3EA-470C-9376-FDE98B56781D}"/>
            </a:ext>
          </a:extLst>
        </xdr:cNvPr>
        <xdr:cNvCxnSpPr/>
      </xdr:nvCxnSpPr>
      <xdr:spPr>
        <a:xfrm flipV="1">
          <a:off x="21323300" y="109232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74930</xdr:rowOff>
    </xdr:from>
    <xdr:to>
      <xdr:col>107</xdr:col>
      <xdr:colOff>101600</xdr:colOff>
      <xdr:row>64</xdr:row>
      <xdr:rowOff>5080</xdr:rowOff>
    </xdr:to>
    <xdr:sp macro="" textlink="">
      <xdr:nvSpPr>
        <xdr:cNvPr id="617" name="楕円 616">
          <a:extLst>
            <a:ext uri="{FF2B5EF4-FFF2-40B4-BE49-F238E27FC236}">
              <a16:creationId xmlns:a16="http://schemas.microsoft.com/office/drawing/2014/main" id="{B39FFE9B-993B-4FD4-B344-E766341D6792}"/>
            </a:ext>
          </a:extLst>
        </xdr:cNvPr>
        <xdr:cNvSpPr/>
      </xdr:nvSpPr>
      <xdr:spPr>
        <a:xfrm>
          <a:off x="20383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125730</xdr:rowOff>
    </xdr:from>
    <xdr:to>
      <xdr:col>111</xdr:col>
      <xdr:colOff>177800</xdr:colOff>
      <xdr:row>63</xdr:row>
      <xdr:rowOff>125730</xdr:rowOff>
    </xdr:to>
    <xdr:cxnSp macro="">
      <xdr:nvCxnSpPr>
        <xdr:cNvPr id="618" name="直線コネクタ 617">
          <a:extLst>
            <a:ext uri="{FF2B5EF4-FFF2-40B4-BE49-F238E27FC236}">
              <a16:creationId xmlns:a16="http://schemas.microsoft.com/office/drawing/2014/main" id="{F878000A-51F7-481A-A7CD-4D9B3C1C5C96}"/>
            </a:ext>
          </a:extLst>
        </xdr:cNvPr>
        <xdr:cNvCxnSpPr/>
      </xdr:nvCxnSpPr>
      <xdr:spPr>
        <a:xfrm>
          <a:off x="20434300" y="1092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78740</xdr:rowOff>
    </xdr:from>
    <xdr:to>
      <xdr:col>102</xdr:col>
      <xdr:colOff>165100</xdr:colOff>
      <xdr:row>64</xdr:row>
      <xdr:rowOff>8890</xdr:rowOff>
    </xdr:to>
    <xdr:sp macro="" textlink="">
      <xdr:nvSpPr>
        <xdr:cNvPr id="619" name="楕円 618">
          <a:extLst>
            <a:ext uri="{FF2B5EF4-FFF2-40B4-BE49-F238E27FC236}">
              <a16:creationId xmlns:a16="http://schemas.microsoft.com/office/drawing/2014/main" id="{160E8BD5-969A-4A4F-84CD-8C02FB143F02}"/>
            </a:ext>
          </a:extLst>
        </xdr:cNvPr>
        <xdr:cNvSpPr/>
      </xdr:nvSpPr>
      <xdr:spPr>
        <a:xfrm>
          <a:off x="19494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125730</xdr:rowOff>
    </xdr:from>
    <xdr:to>
      <xdr:col>107</xdr:col>
      <xdr:colOff>50800</xdr:colOff>
      <xdr:row>63</xdr:row>
      <xdr:rowOff>129540</xdr:rowOff>
    </xdr:to>
    <xdr:cxnSp macro="">
      <xdr:nvCxnSpPr>
        <xdr:cNvPr id="620" name="直線コネクタ 619">
          <a:extLst>
            <a:ext uri="{FF2B5EF4-FFF2-40B4-BE49-F238E27FC236}">
              <a16:creationId xmlns:a16="http://schemas.microsoft.com/office/drawing/2014/main" id="{FE0A68AF-4EC2-4B1A-ADBF-C8E46D51D0AD}"/>
            </a:ext>
          </a:extLst>
        </xdr:cNvPr>
        <xdr:cNvCxnSpPr/>
      </xdr:nvCxnSpPr>
      <xdr:spPr>
        <a:xfrm flipV="1">
          <a:off x="19545300" y="109270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78740</xdr:rowOff>
    </xdr:from>
    <xdr:to>
      <xdr:col>98</xdr:col>
      <xdr:colOff>38100</xdr:colOff>
      <xdr:row>64</xdr:row>
      <xdr:rowOff>8890</xdr:rowOff>
    </xdr:to>
    <xdr:sp macro="" textlink="">
      <xdr:nvSpPr>
        <xdr:cNvPr id="621" name="楕円 620">
          <a:extLst>
            <a:ext uri="{FF2B5EF4-FFF2-40B4-BE49-F238E27FC236}">
              <a16:creationId xmlns:a16="http://schemas.microsoft.com/office/drawing/2014/main" id="{B2BDC64B-509F-433D-84C9-6D987A58571A}"/>
            </a:ext>
          </a:extLst>
        </xdr:cNvPr>
        <xdr:cNvSpPr/>
      </xdr:nvSpPr>
      <xdr:spPr>
        <a:xfrm>
          <a:off x="18605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129540</xdr:rowOff>
    </xdr:from>
    <xdr:to>
      <xdr:col>102</xdr:col>
      <xdr:colOff>114300</xdr:colOff>
      <xdr:row>63</xdr:row>
      <xdr:rowOff>129540</xdr:rowOff>
    </xdr:to>
    <xdr:cxnSp macro="">
      <xdr:nvCxnSpPr>
        <xdr:cNvPr id="622" name="直線コネクタ 621">
          <a:extLst>
            <a:ext uri="{FF2B5EF4-FFF2-40B4-BE49-F238E27FC236}">
              <a16:creationId xmlns:a16="http://schemas.microsoft.com/office/drawing/2014/main" id="{C64F553F-7967-4282-B3F7-89319A728B1C}"/>
            </a:ext>
          </a:extLst>
        </xdr:cNvPr>
        <xdr:cNvCxnSpPr/>
      </xdr:nvCxnSpPr>
      <xdr:spPr>
        <a:xfrm>
          <a:off x="18656300" y="109308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101617</xdr:rowOff>
    </xdr:from>
    <xdr:ext cx="469744" cy="259045"/>
    <xdr:sp macro="" textlink="">
      <xdr:nvSpPr>
        <xdr:cNvPr id="623" name="n_1aveValue【保健センター・保健所】&#10;一人当たり面積">
          <a:extLst>
            <a:ext uri="{FF2B5EF4-FFF2-40B4-BE49-F238E27FC236}">
              <a16:creationId xmlns:a16="http://schemas.microsoft.com/office/drawing/2014/main" id="{408B6DE7-B604-4CAF-9EB3-19BF94118349}"/>
            </a:ext>
          </a:extLst>
        </xdr:cNvPr>
        <xdr:cNvSpPr txBox="1"/>
      </xdr:nvSpPr>
      <xdr:spPr>
        <a:xfrm>
          <a:off x="210757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113047</xdr:rowOff>
    </xdr:from>
    <xdr:ext cx="469744" cy="259045"/>
    <xdr:sp macro="" textlink="">
      <xdr:nvSpPr>
        <xdr:cNvPr id="624" name="n_2aveValue【保健センター・保健所】&#10;一人当たり面積">
          <a:extLst>
            <a:ext uri="{FF2B5EF4-FFF2-40B4-BE49-F238E27FC236}">
              <a16:creationId xmlns:a16="http://schemas.microsoft.com/office/drawing/2014/main" id="{7E9E9231-BBE2-4818-8256-E36C20BDB994}"/>
            </a:ext>
          </a:extLst>
        </xdr:cNvPr>
        <xdr:cNvSpPr txBox="1"/>
      </xdr:nvSpPr>
      <xdr:spPr>
        <a:xfrm>
          <a:off x="201994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132097</xdr:rowOff>
    </xdr:from>
    <xdr:ext cx="469744" cy="259045"/>
    <xdr:sp macro="" textlink="">
      <xdr:nvSpPr>
        <xdr:cNvPr id="625" name="n_3aveValue【保健センター・保健所】&#10;一人当たり面積">
          <a:extLst>
            <a:ext uri="{FF2B5EF4-FFF2-40B4-BE49-F238E27FC236}">
              <a16:creationId xmlns:a16="http://schemas.microsoft.com/office/drawing/2014/main" id="{BCCDA4CE-505D-4E2E-A065-DA5F70F103DF}"/>
            </a:ext>
          </a:extLst>
        </xdr:cNvPr>
        <xdr:cNvSpPr txBox="1"/>
      </xdr:nvSpPr>
      <xdr:spPr>
        <a:xfrm>
          <a:off x="193104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135907</xdr:rowOff>
    </xdr:from>
    <xdr:ext cx="469744" cy="259045"/>
    <xdr:sp macro="" textlink="">
      <xdr:nvSpPr>
        <xdr:cNvPr id="626" name="n_4aveValue【保健センター・保健所】&#10;一人当たり面積">
          <a:extLst>
            <a:ext uri="{FF2B5EF4-FFF2-40B4-BE49-F238E27FC236}">
              <a16:creationId xmlns:a16="http://schemas.microsoft.com/office/drawing/2014/main" id="{A6E88F23-289E-4D5D-9D25-C8D8E986C387}"/>
            </a:ext>
          </a:extLst>
        </xdr:cNvPr>
        <xdr:cNvSpPr txBox="1"/>
      </xdr:nvSpPr>
      <xdr:spPr>
        <a:xfrm>
          <a:off x="18421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167657</xdr:rowOff>
    </xdr:from>
    <xdr:ext cx="469744" cy="259045"/>
    <xdr:sp macro="" textlink="">
      <xdr:nvSpPr>
        <xdr:cNvPr id="627" name="n_1mainValue【保健センター・保健所】&#10;一人当たり面積">
          <a:extLst>
            <a:ext uri="{FF2B5EF4-FFF2-40B4-BE49-F238E27FC236}">
              <a16:creationId xmlns:a16="http://schemas.microsoft.com/office/drawing/2014/main" id="{8E45F89A-753E-4A19-95EA-18448E5CE6C0}"/>
            </a:ext>
          </a:extLst>
        </xdr:cNvPr>
        <xdr:cNvSpPr txBox="1"/>
      </xdr:nvSpPr>
      <xdr:spPr>
        <a:xfrm>
          <a:off x="210757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167657</xdr:rowOff>
    </xdr:from>
    <xdr:ext cx="469744" cy="259045"/>
    <xdr:sp macro="" textlink="">
      <xdr:nvSpPr>
        <xdr:cNvPr id="628" name="n_2mainValue【保健センター・保健所】&#10;一人当たり面積">
          <a:extLst>
            <a:ext uri="{FF2B5EF4-FFF2-40B4-BE49-F238E27FC236}">
              <a16:creationId xmlns:a16="http://schemas.microsoft.com/office/drawing/2014/main" id="{9D40952F-00DF-4A0C-8CB8-E8DDED977B59}"/>
            </a:ext>
          </a:extLst>
        </xdr:cNvPr>
        <xdr:cNvSpPr txBox="1"/>
      </xdr:nvSpPr>
      <xdr:spPr>
        <a:xfrm>
          <a:off x="20199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17</xdr:rowOff>
    </xdr:from>
    <xdr:ext cx="469744" cy="259045"/>
    <xdr:sp macro="" textlink="">
      <xdr:nvSpPr>
        <xdr:cNvPr id="629" name="n_3mainValue【保健センター・保健所】&#10;一人当たり面積">
          <a:extLst>
            <a:ext uri="{FF2B5EF4-FFF2-40B4-BE49-F238E27FC236}">
              <a16:creationId xmlns:a16="http://schemas.microsoft.com/office/drawing/2014/main" id="{04182BC1-85D8-40ED-8F1F-42E5EE3815AF}"/>
            </a:ext>
          </a:extLst>
        </xdr:cNvPr>
        <xdr:cNvSpPr txBox="1"/>
      </xdr:nvSpPr>
      <xdr:spPr>
        <a:xfrm>
          <a:off x="193104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17</xdr:rowOff>
    </xdr:from>
    <xdr:ext cx="469744" cy="259045"/>
    <xdr:sp macro="" textlink="">
      <xdr:nvSpPr>
        <xdr:cNvPr id="630" name="n_4mainValue【保健センター・保健所】&#10;一人当たり面積">
          <a:extLst>
            <a:ext uri="{FF2B5EF4-FFF2-40B4-BE49-F238E27FC236}">
              <a16:creationId xmlns:a16="http://schemas.microsoft.com/office/drawing/2014/main" id="{4459E56F-D491-4187-9CAF-504DC0F60A39}"/>
            </a:ext>
          </a:extLst>
        </xdr:cNvPr>
        <xdr:cNvSpPr txBox="1"/>
      </xdr:nvSpPr>
      <xdr:spPr>
        <a:xfrm>
          <a:off x="184214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1" name="正方形/長方形 630">
          <a:extLst>
            <a:ext uri="{FF2B5EF4-FFF2-40B4-BE49-F238E27FC236}">
              <a16:creationId xmlns:a16="http://schemas.microsoft.com/office/drawing/2014/main" id="{63C7AE26-FD92-4C3A-B7AE-6FD4B8D9CDA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2" name="正方形/長方形 631">
          <a:extLst>
            <a:ext uri="{FF2B5EF4-FFF2-40B4-BE49-F238E27FC236}">
              <a16:creationId xmlns:a16="http://schemas.microsoft.com/office/drawing/2014/main" id="{4D5DF7E6-732C-4DDA-865D-C095F48AF93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3" name="正方形/長方形 632">
          <a:extLst>
            <a:ext uri="{FF2B5EF4-FFF2-40B4-BE49-F238E27FC236}">
              <a16:creationId xmlns:a16="http://schemas.microsoft.com/office/drawing/2014/main" id="{1CCF85A6-9842-4FF0-9F65-1978C21C00B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4" name="正方形/長方形 633">
          <a:extLst>
            <a:ext uri="{FF2B5EF4-FFF2-40B4-BE49-F238E27FC236}">
              <a16:creationId xmlns:a16="http://schemas.microsoft.com/office/drawing/2014/main" id="{FA99348E-EB86-4A71-9624-BF52A5A4E44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5" name="正方形/長方形 634">
          <a:extLst>
            <a:ext uri="{FF2B5EF4-FFF2-40B4-BE49-F238E27FC236}">
              <a16:creationId xmlns:a16="http://schemas.microsoft.com/office/drawing/2014/main" id="{1A4BB41C-43EF-425D-A5EF-CFE5C3142E5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6" name="正方形/長方形 635">
          <a:extLst>
            <a:ext uri="{FF2B5EF4-FFF2-40B4-BE49-F238E27FC236}">
              <a16:creationId xmlns:a16="http://schemas.microsoft.com/office/drawing/2014/main" id="{0353E607-6892-4532-9D10-3A96FFD07FC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7" name="正方形/長方形 636">
          <a:extLst>
            <a:ext uri="{FF2B5EF4-FFF2-40B4-BE49-F238E27FC236}">
              <a16:creationId xmlns:a16="http://schemas.microsoft.com/office/drawing/2014/main" id="{29AC618D-CCF5-4922-92F2-490A2460069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正方形/長方形 637">
          <a:extLst>
            <a:ext uri="{FF2B5EF4-FFF2-40B4-BE49-F238E27FC236}">
              <a16:creationId xmlns:a16="http://schemas.microsoft.com/office/drawing/2014/main" id="{C376BD39-4BC4-4BAC-A3F3-11C37DCA791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9" name="テキスト ボックス 638">
          <a:extLst>
            <a:ext uri="{FF2B5EF4-FFF2-40B4-BE49-F238E27FC236}">
              <a16:creationId xmlns:a16="http://schemas.microsoft.com/office/drawing/2014/main" id="{9339E1CA-8F28-4A1E-8FF2-9D9626FAE90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0" name="直線コネクタ 639">
          <a:extLst>
            <a:ext uri="{FF2B5EF4-FFF2-40B4-BE49-F238E27FC236}">
              <a16:creationId xmlns:a16="http://schemas.microsoft.com/office/drawing/2014/main" id="{C17BD58B-0FFF-4C0C-A550-B6600D88E83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1" name="テキスト ボックス 640">
          <a:extLst>
            <a:ext uri="{FF2B5EF4-FFF2-40B4-BE49-F238E27FC236}">
              <a16:creationId xmlns:a16="http://schemas.microsoft.com/office/drawing/2014/main" id="{1681498F-2E36-436C-BEDA-EFB56087E8A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2" name="直線コネクタ 641">
          <a:extLst>
            <a:ext uri="{FF2B5EF4-FFF2-40B4-BE49-F238E27FC236}">
              <a16:creationId xmlns:a16="http://schemas.microsoft.com/office/drawing/2014/main" id="{37AA55CF-7C5D-4DEA-B3DD-D93AEEBDEE91}"/>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3" name="テキスト ボックス 642">
          <a:extLst>
            <a:ext uri="{FF2B5EF4-FFF2-40B4-BE49-F238E27FC236}">
              <a16:creationId xmlns:a16="http://schemas.microsoft.com/office/drawing/2014/main" id="{0D7AE91E-BF74-4008-AE5A-5361541E62FC}"/>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4" name="直線コネクタ 643">
          <a:extLst>
            <a:ext uri="{FF2B5EF4-FFF2-40B4-BE49-F238E27FC236}">
              <a16:creationId xmlns:a16="http://schemas.microsoft.com/office/drawing/2014/main" id="{9C94579B-C401-4E38-A5B8-947757E4D156}"/>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5" name="テキスト ボックス 644">
          <a:extLst>
            <a:ext uri="{FF2B5EF4-FFF2-40B4-BE49-F238E27FC236}">
              <a16:creationId xmlns:a16="http://schemas.microsoft.com/office/drawing/2014/main" id="{0E2C58B2-AB70-48BA-8CAC-1156CF4021F8}"/>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6" name="直線コネクタ 645">
          <a:extLst>
            <a:ext uri="{FF2B5EF4-FFF2-40B4-BE49-F238E27FC236}">
              <a16:creationId xmlns:a16="http://schemas.microsoft.com/office/drawing/2014/main" id="{84CE2ACA-2741-48F1-91FF-BC6374F2F794}"/>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7" name="テキスト ボックス 646">
          <a:extLst>
            <a:ext uri="{FF2B5EF4-FFF2-40B4-BE49-F238E27FC236}">
              <a16:creationId xmlns:a16="http://schemas.microsoft.com/office/drawing/2014/main" id="{33033581-4F8A-42F4-B31A-A68691E52064}"/>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8" name="直線コネクタ 647">
          <a:extLst>
            <a:ext uri="{FF2B5EF4-FFF2-40B4-BE49-F238E27FC236}">
              <a16:creationId xmlns:a16="http://schemas.microsoft.com/office/drawing/2014/main" id="{7BCFC426-40E3-44C1-8C48-3A2ED963ACB8}"/>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9" name="テキスト ボックス 648">
          <a:extLst>
            <a:ext uri="{FF2B5EF4-FFF2-40B4-BE49-F238E27FC236}">
              <a16:creationId xmlns:a16="http://schemas.microsoft.com/office/drawing/2014/main" id="{BDD9DD7F-4AAF-4266-9CD9-D1E73AD9C17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0" name="直線コネクタ 649">
          <a:extLst>
            <a:ext uri="{FF2B5EF4-FFF2-40B4-BE49-F238E27FC236}">
              <a16:creationId xmlns:a16="http://schemas.microsoft.com/office/drawing/2014/main" id="{CEF491FB-1245-49D9-A71D-38C56E41ABA2}"/>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1" name="テキスト ボックス 650">
          <a:extLst>
            <a:ext uri="{FF2B5EF4-FFF2-40B4-BE49-F238E27FC236}">
              <a16:creationId xmlns:a16="http://schemas.microsoft.com/office/drawing/2014/main" id="{6DE0127B-FA66-4598-8EB8-C15370A8DCB9}"/>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2" name="直線コネクタ 651">
          <a:extLst>
            <a:ext uri="{FF2B5EF4-FFF2-40B4-BE49-F238E27FC236}">
              <a16:creationId xmlns:a16="http://schemas.microsoft.com/office/drawing/2014/main" id="{19506467-5B2B-4D97-99FC-435909EAAF5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3" name="テキスト ボックス 652">
          <a:extLst>
            <a:ext uri="{FF2B5EF4-FFF2-40B4-BE49-F238E27FC236}">
              <a16:creationId xmlns:a16="http://schemas.microsoft.com/office/drawing/2014/main" id="{8E86176A-8A11-4A38-BEF6-F506E7A949F1}"/>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4" name="【消防施設】&#10;有形固定資産減価償却率グラフ枠">
          <a:extLst>
            <a:ext uri="{FF2B5EF4-FFF2-40B4-BE49-F238E27FC236}">
              <a16:creationId xmlns:a16="http://schemas.microsoft.com/office/drawing/2014/main" id="{D14B23FC-A262-41F5-A9E5-2A3E50BB6BD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655" name="直線コネクタ 654">
          <a:extLst>
            <a:ext uri="{FF2B5EF4-FFF2-40B4-BE49-F238E27FC236}">
              <a16:creationId xmlns:a16="http://schemas.microsoft.com/office/drawing/2014/main" id="{2D7FC05B-A1E5-422E-BD74-10A31A8E887E}"/>
            </a:ext>
          </a:extLst>
        </xdr:cNvPr>
        <xdr:cNvCxnSpPr/>
      </xdr:nvCxnSpPr>
      <xdr:spPr>
        <a:xfrm flipV="1">
          <a:off x="16318864" y="1333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656" name="【消防施設】&#10;有形固定資産減価償却率最小値テキスト">
          <a:extLst>
            <a:ext uri="{FF2B5EF4-FFF2-40B4-BE49-F238E27FC236}">
              <a16:creationId xmlns:a16="http://schemas.microsoft.com/office/drawing/2014/main" id="{74844A4A-B7B4-4CCA-BFD7-ABD279FA26B9}"/>
            </a:ext>
          </a:extLst>
        </xdr:cNvPr>
        <xdr:cNvSpPr txBox="1"/>
      </xdr:nvSpPr>
      <xdr:spPr>
        <a:xfrm>
          <a:off x="16357600" y="1479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657" name="直線コネクタ 656">
          <a:extLst>
            <a:ext uri="{FF2B5EF4-FFF2-40B4-BE49-F238E27FC236}">
              <a16:creationId xmlns:a16="http://schemas.microsoft.com/office/drawing/2014/main" id="{BE66FABD-A23B-4DCB-B79F-24FC8436E673}"/>
            </a:ext>
          </a:extLst>
        </xdr:cNvPr>
        <xdr:cNvCxnSpPr/>
      </xdr:nvCxnSpPr>
      <xdr:spPr>
        <a:xfrm>
          <a:off x="16230600" y="1479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658" name="【消防施設】&#10;有形固定資産減価償却率最大値テキスト">
          <a:extLst>
            <a:ext uri="{FF2B5EF4-FFF2-40B4-BE49-F238E27FC236}">
              <a16:creationId xmlns:a16="http://schemas.microsoft.com/office/drawing/2014/main" id="{949616E1-286C-453B-951A-F17333F135D3}"/>
            </a:ext>
          </a:extLst>
        </xdr:cNvPr>
        <xdr:cNvSpPr txBox="1"/>
      </xdr:nvSpPr>
      <xdr:spPr>
        <a:xfrm>
          <a:off x="16357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9" name="直線コネクタ 658">
          <a:extLst>
            <a:ext uri="{FF2B5EF4-FFF2-40B4-BE49-F238E27FC236}">
              <a16:creationId xmlns:a16="http://schemas.microsoft.com/office/drawing/2014/main" id="{7C8EC9C3-07C9-4164-90CC-F285DB57957A}"/>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6366</xdr:rowOff>
    </xdr:from>
    <xdr:ext cx="405111" cy="259045"/>
    <xdr:sp macro="" textlink="">
      <xdr:nvSpPr>
        <xdr:cNvPr id="660" name="【消防施設】&#10;有形固定資産減価償却率平均値テキスト">
          <a:extLst>
            <a:ext uri="{FF2B5EF4-FFF2-40B4-BE49-F238E27FC236}">
              <a16:creationId xmlns:a16="http://schemas.microsoft.com/office/drawing/2014/main" id="{C44002DF-93FF-4506-BD07-94AD0BE757D8}"/>
            </a:ext>
          </a:extLst>
        </xdr:cNvPr>
        <xdr:cNvSpPr txBox="1"/>
      </xdr:nvSpPr>
      <xdr:spPr>
        <a:xfrm>
          <a:off x="16357600" y="1389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661" name="フローチャート: 判断 660">
          <a:extLst>
            <a:ext uri="{FF2B5EF4-FFF2-40B4-BE49-F238E27FC236}">
              <a16:creationId xmlns:a16="http://schemas.microsoft.com/office/drawing/2014/main" id="{11AC770F-B0F5-4FA5-A36C-C52C9FE46627}"/>
            </a:ext>
          </a:extLst>
        </xdr:cNvPr>
        <xdr:cNvSpPr/>
      </xdr:nvSpPr>
      <xdr:spPr>
        <a:xfrm>
          <a:off x="162687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662" name="フローチャート: 判断 661">
          <a:extLst>
            <a:ext uri="{FF2B5EF4-FFF2-40B4-BE49-F238E27FC236}">
              <a16:creationId xmlns:a16="http://schemas.microsoft.com/office/drawing/2014/main" id="{048C24E2-735D-4D60-8638-E19B73D52709}"/>
            </a:ext>
          </a:extLst>
        </xdr:cNvPr>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101600</xdr:rowOff>
    </xdr:from>
    <xdr:to>
      <xdr:col>76</xdr:col>
      <xdr:colOff>165100</xdr:colOff>
      <xdr:row>82</xdr:row>
      <xdr:rowOff>31750</xdr:rowOff>
    </xdr:to>
    <xdr:sp macro="" textlink="">
      <xdr:nvSpPr>
        <xdr:cNvPr id="663" name="フローチャート: 判断 662">
          <a:extLst>
            <a:ext uri="{FF2B5EF4-FFF2-40B4-BE49-F238E27FC236}">
              <a16:creationId xmlns:a16="http://schemas.microsoft.com/office/drawing/2014/main" id="{D558C6BA-F141-4D00-8486-DB02E692518F}"/>
            </a:ext>
          </a:extLst>
        </xdr:cNvPr>
        <xdr:cNvSpPr/>
      </xdr:nvSpPr>
      <xdr:spPr>
        <a:xfrm>
          <a:off x="14541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664" name="フローチャート: 判断 663">
          <a:extLst>
            <a:ext uri="{FF2B5EF4-FFF2-40B4-BE49-F238E27FC236}">
              <a16:creationId xmlns:a16="http://schemas.microsoft.com/office/drawing/2014/main" id="{EA72C913-604F-4F49-B77C-C9FAEB03A343}"/>
            </a:ext>
          </a:extLst>
        </xdr:cNvPr>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63500</xdr:rowOff>
    </xdr:from>
    <xdr:to>
      <xdr:col>67</xdr:col>
      <xdr:colOff>101600</xdr:colOff>
      <xdr:row>81</xdr:row>
      <xdr:rowOff>165100</xdr:rowOff>
    </xdr:to>
    <xdr:sp macro="" textlink="">
      <xdr:nvSpPr>
        <xdr:cNvPr id="665" name="フローチャート: 判断 664">
          <a:extLst>
            <a:ext uri="{FF2B5EF4-FFF2-40B4-BE49-F238E27FC236}">
              <a16:creationId xmlns:a16="http://schemas.microsoft.com/office/drawing/2014/main" id="{3E7F2178-3A77-41BF-AC13-FF5F664077FB}"/>
            </a:ext>
          </a:extLst>
        </xdr:cNvPr>
        <xdr:cNvSpPr/>
      </xdr:nvSpPr>
      <xdr:spPr>
        <a:xfrm>
          <a:off x="12763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5AD06A66-2769-4AD7-86AC-F0A4E3F4ED1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1ABDFD17-21EC-4C91-916F-BF1DDABBEB8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7CF7CA95-2A80-4AAB-92DC-19B989FDD28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ADA026B1-64E9-4CBF-A101-6FA74F3E145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905B6BF0-7471-4179-9A44-E2DBEE3842D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73025</xdr:rowOff>
    </xdr:from>
    <xdr:to>
      <xdr:col>85</xdr:col>
      <xdr:colOff>177800</xdr:colOff>
      <xdr:row>84</xdr:row>
      <xdr:rowOff>3175</xdr:rowOff>
    </xdr:to>
    <xdr:sp macro="" textlink="">
      <xdr:nvSpPr>
        <xdr:cNvPr id="671" name="楕円 670">
          <a:extLst>
            <a:ext uri="{FF2B5EF4-FFF2-40B4-BE49-F238E27FC236}">
              <a16:creationId xmlns:a16="http://schemas.microsoft.com/office/drawing/2014/main" id="{AF99101F-B5D9-45B7-8FAC-98BE9F164B0C}"/>
            </a:ext>
          </a:extLst>
        </xdr:cNvPr>
        <xdr:cNvSpPr/>
      </xdr:nvSpPr>
      <xdr:spPr>
        <a:xfrm>
          <a:off x="162687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51452</xdr:rowOff>
    </xdr:from>
    <xdr:ext cx="405111" cy="259045"/>
    <xdr:sp macro="" textlink="">
      <xdr:nvSpPr>
        <xdr:cNvPr id="672" name="【消防施設】&#10;有形固定資産減価償却率該当値テキスト">
          <a:extLst>
            <a:ext uri="{FF2B5EF4-FFF2-40B4-BE49-F238E27FC236}">
              <a16:creationId xmlns:a16="http://schemas.microsoft.com/office/drawing/2014/main" id="{E5C092B0-36E5-4C66-BA95-783B29B8B486}"/>
            </a:ext>
          </a:extLst>
        </xdr:cNvPr>
        <xdr:cNvSpPr txBox="1"/>
      </xdr:nvSpPr>
      <xdr:spPr>
        <a:xfrm>
          <a:off x="16357600" y="1428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65405</xdr:rowOff>
    </xdr:from>
    <xdr:to>
      <xdr:col>81</xdr:col>
      <xdr:colOff>101600</xdr:colOff>
      <xdr:row>83</xdr:row>
      <xdr:rowOff>167005</xdr:rowOff>
    </xdr:to>
    <xdr:sp macro="" textlink="">
      <xdr:nvSpPr>
        <xdr:cNvPr id="673" name="楕円 672">
          <a:extLst>
            <a:ext uri="{FF2B5EF4-FFF2-40B4-BE49-F238E27FC236}">
              <a16:creationId xmlns:a16="http://schemas.microsoft.com/office/drawing/2014/main" id="{A7A55B8C-0E88-409D-AC73-5EE7CCE137CE}"/>
            </a:ext>
          </a:extLst>
        </xdr:cNvPr>
        <xdr:cNvSpPr/>
      </xdr:nvSpPr>
      <xdr:spPr>
        <a:xfrm>
          <a:off x="154305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116205</xdr:rowOff>
    </xdr:from>
    <xdr:to>
      <xdr:col>85</xdr:col>
      <xdr:colOff>127000</xdr:colOff>
      <xdr:row>83</xdr:row>
      <xdr:rowOff>123825</xdr:rowOff>
    </xdr:to>
    <xdr:cxnSp macro="">
      <xdr:nvCxnSpPr>
        <xdr:cNvPr id="674" name="直線コネクタ 673">
          <a:extLst>
            <a:ext uri="{FF2B5EF4-FFF2-40B4-BE49-F238E27FC236}">
              <a16:creationId xmlns:a16="http://schemas.microsoft.com/office/drawing/2014/main" id="{82513F81-4848-4A89-B5F5-169DF4FBA112}"/>
            </a:ext>
          </a:extLst>
        </xdr:cNvPr>
        <xdr:cNvCxnSpPr/>
      </xdr:nvCxnSpPr>
      <xdr:spPr>
        <a:xfrm>
          <a:off x="15481300" y="1434655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126364</xdr:rowOff>
    </xdr:from>
    <xdr:to>
      <xdr:col>76</xdr:col>
      <xdr:colOff>165100</xdr:colOff>
      <xdr:row>84</xdr:row>
      <xdr:rowOff>56514</xdr:rowOff>
    </xdr:to>
    <xdr:sp macro="" textlink="">
      <xdr:nvSpPr>
        <xdr:cNvPr id="675" name="楕円 674">
          <a:extLst>
            <a:ext uri="{FF2B5EF4-FFF2-40B4-BE49-F238E27FC236}">
              <a16:creationId xmlns:a16="http://schemas.microsoft.com/office/drawing/2014/main" id="{2A1D0002-E94A-4CFC-9F92-89713B01BD5F}"/>
            </a:ext>
          </a:extLst>
        </xdr:cNvPr>
        <xdr:cNvSpPr/>
      </xdr:nvSpPr>
      <xdr:spPr>
        <a:xfrm>
          <a:off x="145415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116205</xdr:rowOff>
    </xdr:from>
    <xdr:to>
      <xdr:col>81</xdr:col>
      <xdr:colOff>50800</xdr:colOff>
      <xdr:row>84</xdr:row>
      <xdr:rowOff>5714</xdr:rowOff>
    </xdr:to>
    <xdr:cxnSp macro="">
      <xdr:nvCxnSpPr>
        <xdr:cNvPr id="676" name="直線コネクタ 675">
          <a:extLst>
            <a:ext uri="{FF2B5EF4-FFF2-40B4-BE49-F238E27FC236}">
              <a16:creationId xmlns:a16="http://schemas.microsoft.com/office/drawing/2014/main" id="{9A779182-8D4E-422E-BE5C-926D0D84B888}"/>
            </a:ext>
          </a:extLst>
        </xdr:cNvPr>
        <xdr:cNvCxnSpPr/>
      </xdr:nvCxnSpPr>
      <xdr:spPr>
        <a:xfrm flipV="1">
          <a:off x="14592300" y="14346555"/>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99695</xdr:rowOff>
    </xdr:from>
    <xdr:to>
      <xdr:col>72</xdr:col>
      <xdr:colOff>38100</xdr:colOff>
      <xdr:row>84</xdr:row>
      <xdr:rowOff>29845</xdr:rowOff>
    </xdr:to>
    <xdr:sp macro="" textlink="">
      <xdr:nvSpPr>
        <xdr:cNvPr id="677" name="楕円 676">
          <a:extLst>
            <a:ext uri="{FF2B5EF4-FFF2-40B4-BE49-F238E27FC236}">
              <a16:creationId xmlns:a16="http://schemas.microsoft.com/office/drawing/2014/main" id="{C0017CCA-8168-47CD-905B-168063577497}"/>
            </a:ext>
          </a:extLst>
        </xdr:cNvPr>
        <xdr:cNvSpPr/>
      </xdr:nvSpPr>
      <xdr:spPr>
        <a:xfrm>
          <a:off x="136525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150495</xdr:rowOff>
    </xdr:from>
    <xdr:to>
      <xdr:col>76</xdr:col>
      <xdr:colOff>114300</xdr:colOff>
      <xdr:row>84</xdr:row>
      <xdr:rowOff>5714</xdr:rowOff>
    </xdr:to>
    <xdr:cxnSp macro="">
      <xdr:nvCxnSpPr>
        <xdr:cNvPr id="678" name="直線コネクタ 677">
          <a:extLst>
            <a:ext uri="{FF2B5EF4-FFF2-40B4-BE49-F238E27FC236}">
              <a16:creationId xmlns:a16="http://schemas.microsoft.com/office/drawing/2014/main" id="{D2FA96DE-C505-4656-8E38-ACE8C44CD2F7}"/>
            </a:ext>
          </a:extLst>
        </xdr:cNvPr>
        <xdr:cNvCxnSpPr/>
      </xdr:nvCxnSpPr>
      <xdr:spPr>
        <a:xfrm>
          <a:off x="13703300" y="14380845"/>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55880</xdr:rowOff>
    </xdr:from>
    <xdr:to>
      <xdr:col>67</xdr:col>
      <xdr:colOff>101600</xdr:colOff>
      <xdr:row>84</xdr:row>
      <xdr:rowOff>157480</xdr:rowOff>
    </xdr:to>
    <xdr:sp macro="" textlink="">
      <xdr:nvSpPr>
        <xdr:cNvPr id="679" name="楕円 678">
          <a:extLst>
            <a:ext uri="{FF2B5EF4-FFF2-40B4-BE49-F238E27FC236}">
              <a16:creationId xmlns:a16="http://schemas.microsoft.com/office/drawing/2014/main" id="{C56D1555-99D3-4F1C-8903-43C5BABABEB3}"/>
            </a:ext>
          </a:extLst>
        </xdr:cNvPr>
        <xdr:cNvSpPr/>
      </xdr:nvSpPr>
      <xdr:spPr>
        <a:xfrm>
          <a:off x="12763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150495</xdr:rowOff>
    </xdr:from>
    <xdr:to>
      <xdr:col>71</xdr:col>
      <xdr:colOff>177800</xdr:colOff>
      <xdr:row>84</xdr:row>
      <xdr:rowOff>106680</xdr:rowOff>
    </xdr:to>
    <xdr:cxnSp macro="">
      <xdr:nvCxnSpPr>
        <xdr:cNvPr id="680" name="直線コネクタ 679">
          <a:extLst>
            <a:ext uri="{FF2B5EF4-FFF2-40B4-BE49-F238E27FC236}">
              <a16:creationId xmlns:a16="http://schemas.microsoft.com/office/drawing/2014/main" id="{6ED344AD-0082-40EA-848F-FA35866386DF}"/>
            </a:ext>
          </a:extLst>
        </xdr:cNvPr>
        <xdr:cNvCxnSpPr/>
      </xdr:nvCxnSpPr>
      <xdr:spPr>
        <a:xfrm flipV="1">
          <a:off x="12814300" y="14380845"/>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97807</xdr:rowOff>
    </xdr:from>
    <xdr:ext cx="405111" cy="259045"/>
    <xdr:sp macro="" textlink="">
      <xdr:nvSpPr>
        <xdr:cNvPr id="681" name="n_1aveValue【消防施設】&#10;有形固定資産減価償却率">
          <a:extLst>
            <a:ext uri="{FF2B5EF4-FFF2-40B4-BE49-F238E27FC236}">
              <a16:creationId xmlns:a16="http://schemas.microsoft.com/office/drawing/2014/main" id="{B3A7CD70-973B-4C62-A12E-0FA742E2CB2A}"/>
            </a:ext>
          </a:extLst>
        </xdr:cNvPr>
        <xdr:cNvSpPr txBox="1"/>
      </xdr:nvSpPr>
      <xdr:spPr>
        <a:xfrm>
          <a:off x="15266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48277</xdr:rowOff>
    </xdr:from>
    <xdr:ext cx="405111" cy="259045"/>
    <xdr:sp macro="" textlink="">
      <xdr:nvSpPr>
        <xdr:cNvPr id="682" name="n_2aveValue【消防施設】&#10;有形固定資産減価償却率">
          <a:extLst>
            <a:ext uri="{FF2B5EF4-FFF2-40B4-BE49-F238E27FC236}">
              <a16:creationId xmlns:a16="http://schemas.microsoft.com/office/drawing/2014/main" id="{D4B45EA1-6987-4716-8EF6-0D4DB0E99F6E}"/>
            </a:ext>
          </a:extLst>
        </xdr:cNvPr>
        <xdr:cNvSpPr txBox="1"/>
      </xdr:nvSpPr>
      <xdr:spPr>
        <a:xfrm>
          <a:off x="14389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4463</xdr:rowOff>
    </xdr:from>
    <xdr:ext cx="405111" cy="259045"/>
    <xdr:sp macro="" textlink="">
      <xdr:nvSpPr>
        <xdr:cNvPr id="683" name="n_3aveValue【消防施設】&#10;有形固定資産減価償却率">
          <a:extLst>
            <a:ext uri="{FF2B5EF4-FFF2-40B4-BE49-F238E27FC236}">
              <a16:creationId xmlns:a16="http://schemas.microsoft.com/office/drawing/2014/main" id="{BBDAEA6E-6CFC-427F-A198-81449FFD2506}"/>
            </a:ext>
          </a:extLst>
        </xdr:cNvPr>
        <xdr:cNvSpPr txBox="1"/>
      </xdr:nvSpPr>
      <xdr:spPr>
        <a:xfrm>
          <a:off x="13500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10177</xdr:rowOff>
    </xdr:from>
    <xdr:ext cx="405111" cy="259045"/>
    <xdr:sp macro="" textlink="">
      <xdr:nvSpPr>
        <xdr:cNvPr id="684" name="n_4aveValue【消防施設】&#10;有形固定資産減価償却率">
          <a:extLst>
            <a:ext uri="{FF2B5EF4-FFF2-40B4-BE49-F238E27FC236}">
              <a16:creationId xmlns:a16="http://schemas.microsoft.com/office/drawing/2014/main" id="{95FF1C4A-30ED-4873-89D9-95DFD229AE19}"/>
            </a:ext>
          </a:extLst>
        </xdr:cNvPr>
        <xdr:cNvSpPr txBox="1"/>
      </xdr:nvSpPr>
      <xdr:spPr>
        <a:xfrm>
          <a:off x="12611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158132</xdr:rowOff>
    </xdr:from>
    <xdr:ext cx="405111" cy="259045"/>
    <xdr:sp macro="" textlink="">
      <xdr:nvSpPr>
        <xdr:cNvPr id="685" name="n_1mainValue【消防施設】&#10;有形固定資産減価償却率">
          <a:extLst>
            <a:ext uri="{FF2B5EF4-FFF2-40B4-BE49-F238E27FC236}">
              <a16:creationId xmlns:a16="http://schemas.microsoft.com/office/drawing/2014/main" id="{C9845B70-12B0-48F0-9E06-B5B69A10E899}"/>
            </a:ext>
          </a:extLst>
        </xdr:cNvPr>
        <xdr:cNvSpPr txBox="1"/>
      </xdr:nvSpPr>
      <xdr:spPr>
        <a:xfrm>
          <a:off x="152660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47641</xdr:rowOff>
    </xdr:from>
    <xdr:ext cx="405111" cy="259045"/>
    <xdr:sp macro="" textlink="">
      <xdr:nvSpPr>
        <xdr:cNvPr id="686" name="n_2mainValue【消防施設】&#10;有形固定資産減価償却率">
          <a:extLst>
            <a:ext uri="{FF2B5EF4-FFF2-40B4-BE49-F238E27FC236}">
              <a16:creationId xmlns:a16="http://schemas.microsoft.com/office/drawing/2014/main" id="{82BE9830-8043-47A6-8833-5C130C4A874A}"/>
            </a:ext>
          </a:extLst>
        </xdr:cNvPr>
        <xdr:cNvSpPr txBox="1"/>
      </xdr:nvSpPr>
      <xdr:spPr>
        <a:xfrm>
          <a:off x="14389744" y="1444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20972</xdr:rowOff>
    </xdr:from>
    <xdr:ext cx="405111" cy="259045"/>
    <xdr:sp macro="" textlink="">
      <xdr:nvSpPr>
        <xdr:cNvPr id="687" name="n_3mainValue【消防施設】&#10;有形固定資産減価償却率">
          <a:extLst>
            <a:ext uri="{FF2B5EF4-FFF2-40B4-BE49-F238E27FC236}">
              <a16:creationId xmlns:a16="http://schemas.microsoft.com/office/drawing/2014/main" id="{ADF0895F-BB60-4FEC-AE5D-5416C8AC2B3B}"/>
            </a:ext>
          </a:extLst>
        </xdr:cNvPr>
        <xdr:cNvSpPr txBox="1"/>
      </xdr:nvSpPr>
      <xdr:spPr>
        <a:xfrm>
          <a:off x="13500744"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148607</xdr:rowOff>
    </xdr:from>
    <xdr:ext cx="405111" cy="259045"/>
    <xdr:sp macro="" textlink="">
      <xdr:nvSpPr>
        <xdr:cNvPr id="688" name="n_4mainValue【消防施設】&#10;有形固定資産減価償却率">
          <a:extLst>
            <a:ext uri="{FF2B5EF4-FFF2-40B4-BE49-F238E27FC236}">
              <a16:creationId xmlns:a16="http://schemas.microsoft.com/office/drawing/2014/main" id="{3995FBCA-D05F-40B4-AFE3-F7B95D0BDE8C}"/>
            </a:ext>
          </a:extLst>
        </xdr:cNvPr>
        <xdr:cNvSpPr txBox="1"/>
      </xdr:nvSpPr>
      <xdr:spPr>
        <a:xfrm>
          <a:off x="12611744"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9" name="正方形/長方形 688">
          <a:extLst>
            <a:ext uri="{FF2B5EF4-FFF2-40B4-BE49-F238E27FC236}">
              <a16:creationId xmlns:a16="http://schemas.microsoft.com/office/drawing/2014/main" id="{1BB11655-19C0-46FF-8174-F519C65A1DD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0" name="正方形/長方形 689">
          <a:extLst>
            <a:ext uri="{FF2B5EF4-FFF2-40B4-BE49-F238E27FC236}">
              <a16:creationId xmlns:a16="http://schemas.microsoft.com/office/drawing/2014/main" id="{32EA8EB7-CC6C-4687-B7F9-AB69B75E958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1" name="正方形/長方形 690">
          <a:extLst>
            <a:ext uri="{FF2B5EF4-FFF2-40B4-BE49-F238E27FC236}">
              <a16:creationId xmlns:a16="http://schemas.microsoft.com/office/drawing/2014/main" id="{37FDBC98-778A-40FE-B52A-C54CDCC42CB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2" name="正方形/長方形 691">
          <a:extLst>
            <a:ext uri="{FF2B5EF4-FFF2-40B4-BE49-F238E27FC236}">
              <a16:creationId xmlns:a16="http://schemas.microsoft.com/office/drawing/2014/main" id="{3D74BF2F-BFFC-4A61-AAAC-C288AC3F28D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3" name="正方形/長方形 692">
          <a:extLst>
            <a:ext uri="{FF2B5EF4-FFF2-40B4-BE49-F238E27FC236}">
              <a16:creationId xmlns:a16="http://schemas.microsoft.com/office/drawing/2014/main" id="{5DD14AA7-D8B3-4A2F-8E23-3187EB5EE4E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4" name="正方形/長方形 693">
          <a:extLst>
            <a:ext uri="{FF2B5EF4-FFF2-40B4-BE49-F238E27FC236}">
              <a16:creationId xmlns:a16="http://schemas.microsoft.com/office/drawing/2014/main" id="{ED9F96F8-A474-4BFD-B790-5D320DB8400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5" name="正方形/長方形 694">
          <a:extLst>
            <a:ext uri="{FF2B5EF4-FFF2-40B4-BE49-F238E27FC236}">
              <a16:creationId xmlns:a16="http://schemas.microsoft.com/office/drawing/2014/main" id="{A4FE11E6-A208-4785-AB34-D405CF663C6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6" name="正方形/長方形 695">
          <a:extLst>
            <a:ext uri="{FF2B5EF4-FFF2-40B4-BE49-F238E27FC236}">
              <a16:creationId xmlns:a16="http://schemas.microsoft.com/office/drawing/2014/main" id="{F19EDE3A-F91A-432A-8623-C15CEEB0381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7" name="テキスト ボックス 696">
          <a:extLst>
            <a:ext uri="{FF2B5EF4-FFF2-40B4-BE49-F238E27FC236}">
              <a16:creationId xmlns:a16="http://schemas.microsoft.com/office/drawing/2014/main" id="{DE3F5E34-5CE3-4C25-94B5-2BE29F2BDB6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8" name="直線コネクタ 697">
          <a:extLst>
            <a:ext uri="{FF2B5EF4-FFF2-40B4-BE49-F238E27FC236}">
              <a16:creationId xmlns:a16="http://schemas.microsoft.com/office/drawing/2014/main" id="{72D72F9C-FE81-4E48-B007-5D9BE0F8A2A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9" name="直線コネクタ 698">
          <a:extLst>
            <a:ext uri="{FF2B5EF4-FFF2-40B4-BE49-F238E27FC236}">
              <a16:creationId xmlns:a16="http://schemas.microsoft.com/office/drawing/2014/main" id="{23A0D554-E4DF-4D7B-B67A-1E9853B8C04E}"/>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00" name="テキスト ボックス 699">
          <a:extLst>
            <a:ext uri="{FF2B5EF4-FFF2-40B4-BE49-F238E27FC236}">
              <a16:creationId xmlns:a16="http://schemas.microsoft.com/office/drawing/2014/main" id="{369BA648-F442-4F3B-8F86-232AA5AF994D}"/>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01" name="直線コネクタ 700">
          <a:extLst>
            <a:ext uri="{FF2B5EF4-FFF2-40B4-BE49-F238E27FC236}">
              <a16:creationId xmlns:a16="http://schemas.microsoft.com/office/drawing/2014/main" id="{7CC9EF90-5BA8-4DBE-8BF0-9E014010E4BA}"/>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02" name="テキスト ボックス 701">
          <a:extLst>
            <a:ext uri="{FF2B5EF4-FFF2-40B4-BE49-F238E27FC236}">
              <a16:creationId xmlns:a16="http://schemas.microsoft.com/office/drawing/2014/main" id="{864F3DBA-17A3-4BA7-AA2F-10F74CF0915A}"/>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03" name="直線コネクタ 702">
          <a:extLst>
            <a:ext uri="{FF2B5EF4-FFF2-40B4-BE49-F238E27FC236}">
              <a16:creationId xmlns:a16="http://schemas.microsoft.com/office/drawing/2014/main" id="{AB23AA5E-4D01-4E45-9E7F-22D115301B34}"/>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04" name="テキスト ボックス 703">
          <a:extLst>
            <a:ext uri="{FF2B5EF4-FFF2-40B4-BE49-F238E27FC236}">
              <a16:creationId xmlns:a16="http://schemas.microsoft.com/office/drawing/2014/main" id="{23E26BBE-E278-4868-B7D2-9AC7EAB7CB31}"/>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05" name="直線コネクタ 704">
          <a:extLst>
            <a:ext uri="{FF2B5EF4-FFF2-40B4-BE49-F238E27FC236}">
              <a16:creationId xmlns:a16="http://schemas.microsoft.com/office/drawing/2014/main" id="{576B47DA-B671-46E3-9D9D-1E9D5C1F7FE3}"/>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6" name="テキスト ボックス 705">
          <a:extLst>
            <a:ext uri="{FF2B5EF4-FFF2-40B4-BE49-F238E27FC236}">
              <a16:creationId xmlns:a16="http://schemas.microsoft.com/office/drawing/2014/main" id="{F9054C9A-A717-4B16-8F05-0FB30AE03495}"/>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7" name="直線コネクタ 706">
          <a:extLst>
            <a:ext uri="{FF2B5EF4-FFF2-40B4-BE49-F238E27FC236}">
              <a16:creationId xmlns:a16="http://schemas.microsoft.com/office/drawing/2014/main" id="{E516F051-E25C-4FA1-AAAD-311C55BFF1D2}"/>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8" name="テキスト ボックス 707">
          <a:extLst>
            <a:ext uri="{FF2B5EF4-FFF2-40B4-BE49-F238E27FC236}">
              <a16:creationId xmlns:a16="http://schemas.microsoft.com/office/drawing/2014/main" id="{81A03220-048F-4C03-845A-5547DAFEAECD}"/>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9" name="直線コネクタ 708">
          <a:extLst>
            <a:ext uri="{FF2B5EF4-FFF2-40B4-BE49-F238E27FC236}">
              <a16:creationId xmlns:a16="http://schemas.microsoft.com/office/drawing/2014/main" id="{CFB5366D-F5E1-418F-86E5-D33609F92347}"/>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10" name="テキスト ボックス 709">
          <a:extLst>
            <a:ext uri="{FF2B5EF4-FFF2-40B4-BE49-F238E27FC236}">
              <a16:creationId xmlns:a16="http://schemas.microsoft.com/office/drawing/2014/main" id="{FFE2AEDD-4318-4E6F-8ABD-7C3365AB0573}"/>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1" name="直線コネクタ 710">
          <a:extLst>
            <a:ext uri="{FF2B5EF4-FFF2-40B4-BE49-F238E27FC236}">
              <a16:creationId xmlns:a16="http://schemas.microsoft.com/office/drawing/2014/main" id="{F1FFBE8E-F9CC-42B5-84B6-26B1A893D8A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2" name="テキスト ボックス 711">
          <a:extLst>
            <a:ext uri="{FF2B5EF4-FFF2-40B4-BE49-F238E27FC236}">
              <a16:creationId xmlns:a16="http://schemas.microsoft.com/office/drawing/2014/main" id="{865D54C5-ED2D-4149-AAFF-844E5776ABA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3" name="【消防施設】&#10;一人当たり面積グラフ枠">
          <a:extLst>
            <a:ext uri="{FF2B5EF4-FFF2-40B4-BE49-F238E27FC236}">
              <a16:creationId xmlns:a16="http://schemas.microsoft.com/office/drawing/2014/main" id="{A12FA673-4AE2-4515-938F-60BE41B8203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89263</xdr:rowOff>
    </xdr:from>
    <xdr:to>
      <xdr:col>116</xdr:col>
      <xdr:colOff>62864</xdr:colOff>
      <xdr:row>86</xdr:row>
      <xdr:rowOff>149134</xdr:rowOff>
    </xdr:to>
    <xdr:cxnSp macro="">
      <xdr:nvCxnSpPr>
        <xdr:cNvPr id="714" name="直線コネクタ 713">
          <a:extLst>
            <a:ext uri="{FF2B5EF4-FFF2-40B4-BE49-F238E27FC236}">
              <a16:creationId xmlns:a16="http://schemas.microsoft.com/office/drawing/2014/main" id="{10A20A77-DDC2-48F4-A584-A302047C499E}"/>
            </a:ext>
          </a:extLst>
        </xdr:cNvPr>
        <xdr:cNvCxnSpPr/>
      </xdr:nvCxnSpPr>
      <xdr:spPr>
        <a:xfrm flipV="1">
          <a:off x="22160864" y="13462363"/>
          <a:ext cx="0" cy="1431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152961</xdr:rowOff>
    </xdr:from>
    <xdr:ext cx="469744" cy="259045"/>
    <xdr:sp macro="" textlink="">
      <xdr:nvSpPr>
        <xdr:cNvPr id="715" name="【消防施設】&#10;一人当たり面積最小値テキスト">
          <a:extLst>
            <a:ext uri="{FF2B5EF4-FFF2-40B4-BE49-F238E27FC236}">
              <a16:creationId xmlns:a16="http://schemas.microsoft.com/office/drawing/2014/main" id="{C534F1C9-B18A-4FC7-BCBB-4598B8BB6F6F}"/>
            </a:ext>
          </a:extLst>
        </xdr:cNvPr>
        <xdr:cNvSpPr txBox="1"/>
      </xdr:nvSpPr>
      <xdr:spPr>
        <a:xfrm>
          <a:off x="22199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149134</xdr:rowOff>
    </xdr:from>
    <xdr:to>
      <xdr:col>116</xdr:col>
      <xdr:colOff>152400</xdr:colOff>
      <xdr:row>86</xdr:row>
      <xdr:rowOff>149134</xdr:rowOff>
    </xdr:to>
    <xdr:cxnSp macro="">
      <xdr:nvCxnSpPr>
        <xdr:cNvPr id="716" name="直線コネクタ 715">
          <a:extLst>
            <a:ext uri="{FF2B5EF4-FFF2-40B4-BE49-F238E27FC236}">
              <a16:creationId xmlns:a16="http://schemas.microsoft.com/office/drawing/2014/main" id="{B4A355A9-3208-40A2-BCC8-A969216537B1}"/>
            </a:ext>
          </a:extLst>
        </xdr:cNvPr>
        <xdr:cNvCxnSpPr/>
      </xdr:nvCxnSpPr>
      <xdr:spPr>
        <a:xfrm>
          <a:off x="22072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35940</xdr:rowOff>
    </xdr:from>
    <xdr:ext cx="469744" cy="259045"/>
    <xdr:sp macro="" textlink="">
      <xdr:nvSpPr>
        <xdr:cNvPr id="717" name="【消防施設】&#10;一人当たり面積最大値テキスト">
          <a:extLst>
            <a:ext uri="{FF2B5EF4-FFF2-40B4-BE49-F238E27FC236}">
              <a16:creationId xmlns:a16="http://schemas.microsoft.com/office/drawing/2014/main" id="{A80D0BF2-A83D-46A3-B794-8FB88B327867}"/>
            </a:ext>
          </a:extLst>
        </xdr:cNvPr>
        <xdr:cNvSpPr txBox="1"/>
      </xdr:nvSpPr>
      <xdr:spPr>
        <a:xfrm>
          <a:off x="22199600" y="1323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89263</xdr:rowOff>
    </xdr:from>
    <xdr:to>
      <xdr:col>116</xdr:col>
      <xdr:colOff>152400</xdr:colOff>
      <xdr:row>78</xdr:row>
      <xdr:rowOff>89263</xdr:rowOff>
    </xdr:to>
    <xdr:cxnSp macro="">
      <xdr:nvCxnSpPr>
        <xdr:cNvPr id="718" name="直線コネクタ 717">
          <a:extLst>
            <a:ext uri="{FF2B5EF4-FFF2-40B4-BE49-F238E27FC236}">
              <a16:creationId xmlns:a16="http://schemas.microsoft.com/office/drawing/2014/main" id="{C1FF3C8D-A0D9-4936-B6F0-4894D5C42E02}"/>
            </a:ext>
          </a:extLst>
        </xdr:cNvPr>
        <xdr:cNvCxnSpPr/>
      </xdr:nvCxnSpPr>
      <xdr:spPr>
        <a:xfrm>
          <a:off x="22072600" y="1346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168564</xdr:rowOff>
    </xdr:from>
    <xdr:ext cx="469744" cy="259045"/>
    <xdr:sp macro="" textlink="">
      <xdr:nvSpPr>
        <xdr:cNvPr id="719" name="【消防施設】&#10;一人当たり面積平均値テキスト">
          <a:extLst>
            <a:ext uri="{FF2B5EF4-FFF2-40B4-BE49-F238E27FC236}">
              <a16:creationId xmlns:a16="http://schemas.microsoft.com/office/drawing/2014/main" id="{C3E433B4-AF76-40EA-A0A6-DD7B2CA3EDCE}"/>
            </a:ext>
          </a:extLst>
        </xdr:cNvPr>
        <xdr:cNvSpPr txBox="1"/>
      </xdr:nvSpPr>
      <xdr:spPr>
        <a:xfrm>
          <a:off x="22199600" y="14570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145687</xdr:rowOff>
    </xdr:from>
    <xdr:to>
      <xdr:col>116</xdr:col>
      <xdr:colOff>114300</xdr:colOff>
      <xdr:row>86</xdr:row>
      <xdr:rowOff>75837</xdr:rowOff>
    </xdr:to>
    <xdr:sp macro="" textlink="">
      <xdr:nvSpPr>
        <xdr:cNvPr id="720" name="フローチャート: 判断 719">
          <a:extLst>
            <a:ext uri="{FF2B5EF4-FFF2-40B4-BE49-F238E27FC236}">
              <a16:creationId xmlns:a16="http://schemas.microsoft.com/office/drawing/2014/main" id="{7777E576-CADC-4DA2-8D53-DBB0E757A330}"/>
            </a:ext>
          </a:extLst>
        </xdr:cNvPr>
        <xdr:cNvSpPr/>
      </xdr:nvSpPr>
      <xdr:spPr>
        <a:xfrm>
          <a:off x="221107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153307</xdr:rowOff>
    </xdr:from>
    <xdr:to>
      <xdr:col>112</xdr:col>
      <xdr:colOff>38100</xdr:colOff>
      <xdr:row>86</xdr:row>
      <xdr:rowOff>83457</xdr:rowOff>
    </xdr:to>
    <xdr:sp macro="" textlink="">
      <xdr:nvSpPr>
        <xdr:cNvPr id="721" name="フローチャート: 判断 720">
          <a:extLst>
            <a:ext uri="{FF2B5EF4-FFF2-40B4-BE49-F238E27FC236}">
              <a16:creationId xmlns:a16="http://schemas.microsoft.com/office/drawing/2014/main" id="{688DF485-1627-448C-A7EC-086CC28A5052}"/>
            </a:ext>
          </a:extLst>
        </xdr:cNvPr>
        <xdr:cNvSpPr/>
      </xdr:nvSpPr>
      <xdr:spPr>
        <a:xfrm>
          <a:off x="212725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162016</xdr:rowOff>
    </xdr:from>
    <xdr:to>
      <xdr:col>107</xdr:col>
      <xdr:colOff>101600</xdr:colOff>
      <xdr:row>86</xdr:row>
      <xdr:rowOff>92166</xdr:rowOff>
    </xdr:to>
    <xdr:sp macro="" textlink="">
      <xdr:nvSpPr>
        <xdr:cNvPr id="722" name="フローチャート: 判断 721">
          <a:extLst>
            <a:ext uri="{FF2B5EF4-FFF2-40B4-BE49-F238E27FC236}">
              <a16:creationId xmlns:a16="http://schemas.microsoft.com/office/drawing/2014/main" id="{EF28719B-A3CE-4E94-A2DA-CB3267130FCC}"/>
            </a:ext>
          </a:extLst>
        </xdr:cNvPr>
        <xdr:cNvSpPr/>
      </xdr:nvSpPr>
      <xdr:spPr>
        <a:xfrm>
          <a:off x="20383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163105</xdr:rowOff>
    </xdr:from>
    <xdr:to>
      <xdr:col>102</xdr:col>
      <xdr:colOff>165100</xdr:colOff>
      <xdr:row>86</xdr:row>
      <xdr:rowOff>93255</xdr:rowOff>
    </xdr:to>
    <xdr:sp macro="" textlink="">
      <xdr:nvSpPr>
        <xdr:cNvPr id="723" name="フローチャート: 判断 722">
          <a:extLst>
            <a:ext uri="{FF2B5EF4-FFF2-40B4-BE49-F238E27FC236}">
              <a16:creationId xmlns:a16="http://schemas.microsoft.com/office/drawing/2014/main" id="{1E2F9E9C-C91C-4DD3-B94F-D2BB270AEBF4}"/>
            </a:ext>
          </a:extLst>
        </xdr:cNvPr>
        <xdr:cNvSpPr/>
      </xdr:nvSpPr>
      <xdr:spPr>
        <a:xfrm>
          <a:off x="19494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160927</xdr:rowOff>
    </xdr:from>
    <xdr:to>
      <xdr:col>98</xdr:col>
      <xdr:colOff>38100</xdr:colOff>
      <xdr:row>86</xdr:row>
      <xdr:rowOff>91077</xdr:rowOff>
    </xdr:to>
    <xdr:sp macro="" textlink="">
      <xdr:nvSpPr>
        <xdr:cNvPr id="724" name="フローチャート: 判断 723">
          <a:extLst>
            <a:ext uri="{FF2B5EF4-FFF2-40B4-BE49-F238E27FC236}">
              <a16:creationId xmlns:a16="http://schemas.microsoft.com/office/drawing/2014/main" id="{87885CFE-F6EC-4673-B802-B9AA6F85FC32}"/>
            </a:ext>
          </a:extLst>
        </xdr:cNvPr>
        <xdr:cNvSpPr/>
      </xdr:nvSpPr>
      <xdr:spPr>
        <a:xfrm>
          <a:off x="18605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016093FB-ECA5-4298-9B57-4EFB60AAFCB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17F97DCB-8754-48F2-B1D8-E4927D5FEDE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CF4B624A-8E13-4895-890D-357426DB9CD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D06414F7-33CC-4BB2-AD79-12473447DB1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id="{14CE7E46-2542-4790-B92F-A1CA6C4881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21045</xdr:rowOff>
    </xdr:from>
    <xdr:to>
      <xdr:col>116</xdr:col>
      <xdr:colOff>114300</xdr:colOff>
      <xdr:row>86</xdr:row>
      <xdr:rowOff>122645</xdr:rowOff>
    </xdr:to>
    <xdr:sp macro="" textlink="">
      <xdr:nvSpPr>
        <xdr:cNvPr id="730" name="楕円 729">
          <a:extLst>
            <a:ext uri="{FF2B5EF4-FFF2-40B4-BE49-F238E27FC236}">
              <a16:creationId xmlns:a16="http://schemas.microsoft.com/office/drawing/2014/main" id="{8735A290-7381-4031-BA5B-68107FCD3E95}"/>
            </a:ext>
          </a:extLst>
        </xdr:cNvPr>
        <xdr:cNvSpPr/>
      </xdr:nvSpPr>
      <xdr:spPr>
        <a:xfrm>
          <a:off x="22110700" y="1476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124113</xdr:rowOff>
    </xdr:from>
    <xdr:ext cx="469744" cy="259045"/>
    <xdr:sp macro="" textlink="">
      <xdr:nvSpPr>
        <xdr:cNvPr id="731" name="【消防施設】&#10;一人当たり面積該当値テキスト">
          <a:extLst>
            <a:ext uri="{FF2B5EF4-FFF2-40B4-BE49-F238E27FC236}">
              <a16:creationId xmlns:a16="http://schemas.microsoft.com/office/drawing/2014/main" id="{F70F34AF-7E93-4154-98C6-4FA931242566}"/>
            </a:ext>
          </a:extLst>
        </xdr:cNvPr>
        <xdr:cNvSpPr txBox="1"/>
      </xdr:nvSpPr>
      <xdr:spPr>
        <a:xfrm>
          <a:off x="22199600" y="1469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23223</xdr:rowOff>
    </xdr:from>
    <xdr:to>
      <xdr:col>112</xdr:col>
      <xdr:colOff>38100</xdr:colOff>
      <xdr:row>86</xdr:row>
      <xdr:rowOff>124823</xdr:rowOff>
    </xdr:to>
    <xdr:sp macro="" textlink="">
      <xdr:nvSpPr>
        <xdr:cNvPr id="732" name="楕円 731">
          <a:extLst>
            <a:ext uri="{FF2B5EF4-FFF2-40B4-BE49-F238E27FC236}">
              <a16:creationId xmlns:a16="http://schemas.microsoft.com/office/drawing/2014/main" id="{DD7A3654-EE07-41FC-9945-59B3C035E189}"/>
            </a:ext>
          </a:extLst>
        </xdr:cNvPr>
        <xdr:cNvSpPr/>
      </xdr:nvSpPr>
      <xdr:spPr>
        <a:xfrm>
          <a:off x="21272500" y="14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71845</xdr:rowOff>
    </xdr:from>
    <xdr:to>
      <xdr:col>116</xdr:col>
      <xdr:colOff>63500</xdr:colOff>
      <xdr:row>86</xdr:row>
      <xdr:rowOff>74023</xdr:rowOff>
    </xdr:to>
    <xdr:cxnSp macro="">
      <xdr:nvCxnSpPr>
        <xdr:cNvPr id="733" name="直線コネクタ 732">
          <a:extLst>
            <a:ext uri="{FF2B5EF4-FFF2-40B4-BE49-F238E27FC236}">
              <a16:creationId xmlns:a16="http://schemas.microsoft.com/office/drawing/2014/main" id="{8E8B1C35-5F4F-4F27-A1DC-0DA032256A6E}"/>
            </a:ext>
          </a:extLst>
        </xdr:cNvPr>
        <xdr:cNvCxnSpPr/>
      </xdr:nvCxnSpPr>
      <xdr:spPr>
        <a:xfrm flipV="1">
          <a:off x="21323300" y="14816545"/>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24312</xdr:rowOff>
    </xdr:from>
    <xdr:to>
      <xdr:col>107</xdr:col>
      <xdr:colOff>101600</xdr:colOff>
      <xdr:row>86</xdr:row>
      <xdr:rowOff>125912</xdr:rowOff>
    </xdr:to>
    <xdr:sp macro="" textlink="">
      <xdr:nvSpPr>
        <xdr:cNvPr id="734" name="楕円 733">
          <a:extLst>
            <a:ext uri="{FF2B5EF4-FFF2-40B4-BE49-F238E27FC236}">
              <a16:creationId xmlns:a16="http://schemas.microsoft.com/office/drawing/2014/main" id="{E8D4884F-6A71-45BC-BC66-376D8BA0B7F7}"/>
            </a:ext>
          </a:extLst>
        </xdr:cNvPr>
        <xdr:cNvSpPr/>
      </xdr:nvSpPr>
      <xdr:spPr>
        <a:xfrm>
          <a:off x="20383500" y="1476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74023</xdr:rowOff>
    </xdr:from>
    <xdr:to>
      <xdr:col>111</xdr:col>
      <xdr:colOff>177800</xdr:colOff>
      <xdr:row>86</xdr:row>
      <xdr:rowOff>75112</xdr:rowOff>
    </xdr:to>
    <xdr:cxnSp macro="">
      <xdr:nvCxnSpPr>
        <xdr:cNvPr id="735" name="直線コネクタ 734">
          <a:extLst>
            <a:ext uri="{FF2B5EF4-FFF2-40B4-BE49-F238E27FC236}">
              <a16:creationId xmlns:a16="http://schemas.microsoft.com/office/drawing/2014/main" id="{5D4E8739-AAD2-4323-BB00-FEDBF292AC6F}"/>
            </a:ext>
          </a:extLst>
        </xdr:cNvPr>
        <xdr:cNvCxnSpPr/>
      </xdr:nvCxnSpPr>
      <xdr:spPr>
        <a:xfrm flipV="1">
          <a:off x="20434300" y="14818723"/>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25400</xdr:rowOff>
    </xdr:from>
    <xdr:to>
      <xdr:col>102</xdr:col>
      <xdr:colOff>165100</xdr:colOff>
      <xdr:row>86</xdr:row>
      <xdr:rowOff>127000</xdr:rowOff>
    </xdr:to>
    <xdr:sp macro="" textlink="">
      <xdr:nvSpPr>
        <xdr:cNvPr id="736" name="楕円 735">
          <a:extLst>
            <a:ext uri="{FF2B5EF4-FFF2-40B4-BE49-F238E27FC236}">
              <a16:creationId xmlns:a16="http://schemas.microsoft.com/office/drawing/2014/main" id="{329BBF1B-ACBB-4FF7-ABCB-45B53BA6A529}"/>
            </a:ext>
          </a:extLst>
        </xdr:cNvPr>
        <xdr:cNvSpPr/>
      </xdr:nvSpPr>
      <xdr:spPr>
        <a:xfrm>
          <a:off x="19494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75112</xdr:rowOff>
    </xdr:from>
    <xdr:to>
      <xdr:col>107</xdr:col>
      <xdr:colOff>50800</xdr:colOff>
      <xdr:row>86</xdr:row>
      <xdr:rowOff>76200</xdr:rowOff>
    </xdr:to>
    <xdr:cxnSp macro="">
      <xdr:nvCxnSpPr>
        <xdr:cNvPr id="737" name="直線コネクタ 736">
          <a:extLst>
            <a:ext uri="{FF2B5EF4-FFF2-40B4-BE49-F238E27FC236}">
              <a16:creationId xmlns:a16="http://schemas.microsoft.com/office/drawing/2014/main" id="{C2F34008-0484-4355-B2EC-400E93F150E7}"/>
            </a:ext>
          </a:extLst>
        </xdr:cNvPr>
        <xdr:cNvCxnSpPr/>
      </xdr:nvCxnSpPr>
      <xdr:spPr>
        <a:xfrm flipV="1">
          <a:off x="19545300" y="14819812"/>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27577</xdr:rowOff>
    </xdr:from>
    <xdr:to>
      <xdr:col>98</xdr:col>
      <xdr:colOff>38100</xdr:colOff>
      <xdr:row>86</xdr:row>
      <xdr:rowOff>129177</xdr:rowOff>
    </xdr:to>
    <xdr:sp macro="" textlink="">
      <xdr:nvSpPr>
        <xdr:cNvPr id="738" name="楕円 737">
          <a:extLst>
            <a:ext uri="{FF2B5EF4-FFF2-40B4-BE49-F238E27FC236}">
              <a16:creationId xmlns:a16="http://schemas.microsoft.com/office/drawing/2014/main" id="{09BF6BD9-CCDE-4E81-90CD-BBFDB3D43C81}"/>
            </a:ext>
          </a:extLst>
        </xdr:cNvPr>
        <xdr:cNvSpPr/>
      </xdr:nvSpPr>
      <xdr:spPr>
        <a:xfrm>
          <a:off x="18605500" y="147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76200</xdr:rowOff>
    </xdr:from>
    <xdr:to>
      <xdr:col>102</xdr:col>
      <xdr:colOff>114300</xdr:colOff>
      <xdr:row>86</xdr:row>
      <xdr:rowOff>78377</xdr:rowOff>
    </xdr:to>
    <xdr:cxnSp macro="">
      <xdr:nvCxnSpPr>
        <xdr:cNvPr id="739" name="直線コネクタ 738">
          <a:extLst>
            <a:ext uri="{FF2B5EF4-FFF2-40B4-BE49-F238E27FC236}">
              <a16:creationId xmlns:a16="http://schemas.microsoft.com/office/drawing/2014/main" id="{7957C6A2-E282-499C-8FC4-96632923C2D3}"/>
            </a:ext>
          </a:extLst>
        </xdr:cNvPr>
        <xdr:cNvCxnSpPr/>
      </xdr:nvCxnSpPr>
      <xdr:spPr>
        <a:xfrm flipV="1">
          <a:off x="18656300" y="14820900"/>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99984</xdr:rowOff>
    </xdr:from>
    <xdr:ext cx="469744" cy="259045"/>
    <xdr:sp macro="" textlink="">
      <xdr:nvSpPr>
        <xdr:cNvPr id="740" name="n_1aveValue【消防施設】&#10;一人当たり面積">
          <a:extLst>
            <a:ext uri="{FF2B5EF4-FFF2-40B4-BE49-F238E27FC236}">
              <a16:creationId xmlns:a16="http://schemas.microsoft.com/office/drawing/2014/main" id="{73486F75-7755-4713-BCDD-A6FD640324CE}"/>
            </a:ext>
          </a:extLst>
        </xdr:cNvPr>
        <xdr:cNvSpPr txBox="1"/>
      </xdr:nvSpPr>
      <xdr:spPr>
        <a:xfrm>
          <a:off x="21075727" y="1450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108693</xdr:rowOff>
    </xdr:from>
    <xdr:ext cx="469744" cy="259045"/>
    <xdr:sp macro="" textlink="">
      <xdr:nvSpPr>
        <xdr:cNvPr id="741" name="n_2aveValue【消防施設】&#10;一人当たり面積">
          <a:extLst>
            <a:ext uri="{FF2B5EF4-FFF2-40B4-BE49-F238E27FC236}">
              <a16:creationId xmlns:a16="http://schemas.microsoft.com/office/drawing/2014/main" id="{F94DA120-4843-4172-88A5-88FDEDE66890}"/>
            </a:ext>
          </a:extLst>
        </xdr:cNvPr>
        <xdr:cNvSpPr txBox="1"/>
      </xdr:nvSpPr>
      <xdr:spPr>
        <a:xfrm>
          <a:off x="20199427" y="145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109782</xdr:rowOff>
    </xdr:from>
    <xdr:ext cx="469744" cy="259045"/>
    <xdr:sp macro="" textlink="">
      <xdr:nvSpPr>
        <xdr:cNvPr id="742" name="n_3aveValue【消防施設】&#10;一人当たり面積">
          <a:extLst>
            <a:ext uri="{FF2B5EF4-FFF2-40B4-BE49-F238E27FC236}">
              <a16:creationId xmlns:a16="http://schemas.microsoft.com/office/drawing/2014/main" id="{FEF6FD03-9C5C-4133-B167-55409783B484}"/>
            </a:ext>
          </a:extLst>
        </xdr:cNvPr>
        <xdr:cNvSpPr txBox="1"/>
      </xdr:nvSpPr>
      <xdr:spPr>
        <a:xfrm>
          <a:off x="193104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107604</xdr:rowOff>
    </xdr:from>
    <xdr:ext cx="469744" cy="259045"/>
    <xdr:sp macro="" textlink="">
      <xdr:nvSpPr>
        <xdr:cNvPr id="743" name="n_4aveValue【消防施設】&#10;一人当たり面積">
          <a:extLst>
            <a:ext uri="{FF2B5EF4-FFF2-40B4-BE49-F238E27FC236}">
              <a16:creationId xmlns:a16="http://schemas.microsoft.com/office/drawing/2014/main" id="{639B93A0-47C1-4AD6-B2BB-E3892C0C3521}"/>
            </a:ext>
          </a:extLst>
        </xdr:cNvPr>
        <xdr:cNvSpPr txBox="1"/>
      </xdr:nvSpPr>
      <xdr:spPr>
        <a:xfrm>
          <a:off x="18421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115950</xdr:rowOff>
    </xdr:from>
    <xdr:ext cx="469744" cy="259045"/>
    <xdr:sp macro="" textlink="">
      <xdr:nvSpPr>
        <xdr:cNvPr id="744" name="n_1mainValue【消防施設】&#10;一人当たり面積">
          <a:extLst>
            <a:ext uri="{FF2B5EF4-FFF2-40B4-BE49-F238E27FC236}">
              <a16:creationId xmlns:a16="http://schemas.microsoft.com/office/drawing/2014/main" id="{ECDC12A6-87F9-4197-B1BC-FE750C741863}"/>
            </a:ext>
          </a:extLst>
        </xdr:cNvPr>
        <xdr:cNvSpPr txBox="1"/>
      </xdr:nvSpPr>
      <xdr:spPr>
        <a:xfrm>
          <a:off x="21075727" y="1486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117039</xdr:rowOff>
    </xdr:from>
    <xdr:ext cx="469744" cy="259045"/>
    <xdr:sp macro="" textlink="">
      <xdr:nvSpPr>
        <xdr:cNvPr id="745" name="n_2mainValue【消防施設】&#10;一人当たり面積">
          <a:extLst>
            <a:ext uri="{FF2B5EF4-FFF2-40B4-BE49-F238E27FC236}">
              <a16:creationId xmlns:a16="http://schemas.microsoft.com/office/drawing/2014/main" id="{AEEA65D7-914B-4D9A-BFFC-F9211D7F9956}"/>
            </a:ext>
          </a:extLst>
        </xdr:cNvPr>
        <xdr:cNvSpPr txBox="1"/>
      </xdr:nvSpPr>
      <xdr:spPr>
        <a:xfrm>
          <a:off x="20199427" y="148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118127</xdr:rowOff>
    </xdr:from>
    <xdr:ext cx="469744" cy="259045"/>
    <xdr:sp macro="" textlink="">
      <xdr:nvSpPr>
        <xdr:cNvPr id="746" name="n_3mainValue【消防施設】&#10;一人当たり面積">
          <a:extLst>
            <a:ext uri="{FF2B5EF4-FFF2-40B4-BE49-F238E27FC236}">
              <a16:creationId xmlns:a16="http://schemas.microsoft.com/office/drawing/2014/main" id="{DCAA0E32-F6DE-4ACF-97FF-891694AC1250}"/>
            </a:ext>
          </a:extLst>
        </xdr:cNvPr>
        <xdr:cNvSpPr txBox="1"/>
      </xdr:nvSpPr>
      <xdr:spPr>
        <a:xfrm>
          <a:off x="19310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120304</xdr:rowOff>
    </xdr:from>
    <xdr:ext cx="469744" cy="259045"/>
    <xdr:sp macro="" textlink="">
      <xdr:nvSpPr>
        <xdr:cNvPr id="747" name="n_4mainValue【消防施設】&#10;一人当たり面積">
          <a:extLst>
            <a:ext uri="{FF2B5EF4-FFF2-40B4-BE49-F238E27FC236}">
              <a16:creationId xmlns:a16="http://schemas.microsoft.com/office/drawing/2014/main" id="{F3F2AD68-377E-4D98-BAE7-76E247405211}"/>
            </a:ext>
          </a:extLst>
        </xdr:cNvPr>
        <xdr:cNvSpPr txBox="1"/>
      </xdr:nvSpPr>
      <xdr:spPr>
        <a:xfrm>
          <a:off x="18421427" y="1486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8" name="正方形/長方形 747">
          <a:extLst>
            <a:ext uri="{FF2B5EF4-FFF2-40B4-BE49-F238E27FC236}">
              <a16:creationId xmlns:a16="http://schemas.microsoft.com/office/drawing/2014/main" id="{E2B8965E-416C-4176-93C1-A0587B52BD5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9" name="正方形/長方形 748">
          <a:extLst>
            <a:ext uri="{FF2B5EF4-FFF2-40B4-BE49-F238E27FC236}">
              <a16:creationId xmlns:a16="http://schemas.microsoft.com/office/drawing/2014/main" id="{838873B2-71BA-4B28-8EC0-E8565221B08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0" name="正方形/長方形 749">
          <a:extLst>
            <a:ext uri="{FF2B5EF4-FFF2-40B4-BE49-F238E27FC236}">
              <a16:creationId xmlns:a16="http://schemas.microsoft.com/office/drawing/2014/main" id="{32F58337-5C1F-47F8-B9A1-426817306E8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1" name="正方形/長方形 750">
          <a:extLst>
            <a:ext uri="{FF2B5EF4-FFF2-40B4-BE49-F238E27FC236}">
              <a16:creationId xmlns:a16="http://schemas.microsoft.com/office/drawing/2014/main" id="{968F7D37-1936-413D-A1B2-3B617895513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2" name="正方形/長方形 751">
          <a:extLst>
            <a:ext uri="{FF2B5EF4-FFF2-40B4-BE49-F238E27FC236}">
              <a16:creationId xmlns:a16="http://schemas.microsoft.com/office/drawing/2014/main" id="{7B8ADA8A-6DB2-4E87-9567-13AE4BB69F5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3" name="正方形/長方形 752">
          <a:extLst>
            <a:ext uri="{FF2B5EF4-FFF2-40B4-BE49-F238E27FC236}">
              <a16:creationId xmlns:a16="http://schemas.microsoft.com/office/drawing/2014/main" id="{DDD1364B-8FFA-4A78-9DFE-CB1B95B0D0C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4" name="正方形/長方形 753">
          <a:extLst>
            <a:ext uri="{FF2B5EF4-FFF2-40B4-BE49-F238E27FC236}">
              <a16:creationId xmlns:a16="http://schemas.microsoft.com/office/drawing/2014/main" id="{F849B657-6815-4C08-9239-44880285C2B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5" name="正方形/長方形 754">
          <a:extLst>
            <a:ext uri="{FF2B5EF4-FFF2-40B4-BE49-F238E27FC236}">
              <a16:creationId xmlns:a16="http://schemas.microsoft.com/office/drawing/2014/main" id="{C12FEB96-C81D-4D23-9B0C-02C34E9705E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6" name="テキスト ボックス 755">
          <a:extLst>
            <a:ext uri="{FF2B5EF4-FFF2-40B4-BE49-F238E27FC236}">
              <a16:creationId xmlns:a16="http://schemas.microsoft.com/office/drawing/2014/main" id="{9A19E9EF-A305-4EAF-A07B-ACDA11F6550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7" name="直線コネクタ 756">
          <a:extLst>
            <a:ext uri="{FF2B5EF4-FFF2-40B4-BE49-F238E27FC236}">
              <a16:creationId xmlns:a16="http://schemas.microsoft.com/office/drawing/2014/main" id="{134CCC44-B422-4EA4-9176-02CB2F0FD87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8" name="テキスト ボックス 757">
          <a:extLst>
            <a:ext uri="{FF2B5EF4-FFF2-40B4-BE49-F238E27FC236}">
              <a16:creationId xmlns:a16="http://schemas.microsoft.com/office/drawing/2014/main" id="{41A647FA-FAE4-42B6-8CD2-6740E4BDBD9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9" name="直線コネクタ 758">
          <a:extLst>
            <a:ext uri="{FF2B5EF4-FFF2-40B4-BE49-F238E27FC236}">
              <a16:creationId xmlns:a16="http://schemas.microsoft.com/office/drawing/2014/main" id="{17215F0B-03BE-47EF-9902-4A1758F3EA1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60" name="テキスト ボックス 759">
          <a:extLst>
            <a:ext uri="{FF2B5EF4-FFF2-40B4-BE49-F238E27FC236}">
              <a16:creationId xmlns:a16="http://schemas.microsoft.com/office/drawing/2014/main" id="{0480ED4E-E272-4F8C-9C6E-B5E83AB392F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1" name="直線コネクタ 760">
          <a:extLst>
            <a:ext uri="{FF2B5EF4-FFF2-40B4-BE49-F238E27FC236}">
              <a16:creationId xmlns:a16="http://schemas.microsoft.com/office/drawing/2014/main" id="{177E111D-68C6-49FD-A1B4-68E318C4414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2" name="テキスト ボックス 761">
          <a:extLst>
            <a:ext uri="{FF2B5EF4-FFF2-40B4-BE49-F238E27FC236}">
              <a16:creationId xmlns:a16="http://schemas.microsoft.com/office/drawing/2014/main" id="{8267E1B0-A0FF-43D6-828D-A6A27817B41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3" name="直線コネクタ 762">
          <a:extLst>
            <a:ext uri="{FF2B5EF4-FFF2-40B4-BE49-F238E27FC236}">
              <a16:creationId xmlns:a16="http://schemas.microsoft.com/office/drawing/2014/main" id="{80566C23-08E5-47C0-A62A-6F88E4F723A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4" name="テキスト ボックス 763">
          <a:extLst>
            <a:ext uri="{FF2B5EF4-FFF2-40B4-BE49-F238E27FC236}">
              <a16:creationId xmlns:a16="http://schemas.microsoft.com/office/drawing/2014/main" id="{937D0507-C782-4F92-85E9-011E9F0DC77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5" name="直線コネクタ 764">
          <a:extLst>
            <a:ext uri="{FF2B5EF4-FFF2-40B4-BE49-F238E27FC236}">
              <a16:creationId xmlns:a16="http://schemas.microsoft.com/office/drawing/2014/main" id="{E3522589-DBAC-4E81-AA9F-20451648F48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6" name="テキスト ボックス 765">
          <a:extLst>
            <a:ext uri="{FF2B5EF4-FFF2-40B4-BE49-F238E27FC236}">
              <a16:creationId xmlns:a16="http://schemas.microsoft.com/office/drawing/2014/main" id="{D5554882-15C3-4FB5-8BAC-7AC1CFF9246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7" name="直線コネクタ 766">
          <a:extLst>
            <a:ext uri="{FF2B5EF4-FFF2-40B4-BE49-F238E27FC236}">
              <a16:creationId xmlns:a16="http://schemas.microsoft.com/office/drawing/2014/main" id="{D363B409-592C-48F2-89E0-536AFB96CCF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8" name="テキスト ボックス 767">
          <a:extLst>
            <a:ext uri="{FF2B5EF4-FFF2-40B4-BE49-F238E27FC236}">
              <a16:creationId xmlns:a16="http://schemas.microsoft.com/office/drawing/2014/main" id="{8A674985-B7DE-4576-98E4-8285DE7111A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9" name="直線コネクタ 768">
          <a:extLst>
            <a:ext uri="{FF2B5EF4-FFF2-40B4-BE49-F238E27FC236}">
              <a16:creationId xmlns:a16="http://schemas.microsoft.com/office/drawing/2014/main" id="{08184635-0E7C-424E-B805-7136BB084E7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70" name="テキスト ボックス 769">
          <a:extLst>
            <a:ext uri="{FF2B5EF4-FFF2-40B4-BE49-F238E27FC236}">
              <a16:creationId xmlns:a16="http://schemas.microsoft.com/office/drawing/2014/main" id="{EC78C985-636B-4B5C-B6D3-FA29A65C4B1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1" name="直線コネクタ 770">
          <a:extLst>
            <a:ext uri="{FF2B5EF4-FFF2-40B4-BE49-F238E27FC236}">
              <a16:creationId xmlns:a16="http://schemas.microsoft.com/office/drawing/2014/main" id="{614AA30E-F5F0-43FA-8A57-EE7173B66E5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2" name="【庁舎】&#10;有形固定資産減価償却率グラフ枠">
          <a:extLst>
            <a:ext uri="{FF2B5EF4-FFF2-40B4-BE49-F238E27FC236}">
              <a16:creationId xmlns:a16="http://schemas.microsoft.com/office/drawing/2014/main" id="{D8EBCFD8-E35C-4B98-8862-25836E72187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773" name="直線コネクタ 772">
          <a:extLst>
            <a:ext uri="{FF2B5EF4-FFF2-40B4-BE49-F238E27FC236}">
              <a16:creationId xmlns:a16="http://schemas.microsoft.com/office/drawing/2014/main" id="{2A4CEE3B-0618-4F5A-87EF-F5146C0BE254}"/>
            </a:ext>
          </a:extLst>
        </xdr:cNvPr>
        <xdr:cNvCxnSpPr/>
      </xdr:nvCxnSpPr>
      <xdr:spPr>
        <a:xfrm flipV="1">
          <a:off x="16318864" y="1709057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74" name="【庁舎】&#10;有形固定資産減価償却率最小値テキスト">
          <a:extLst>
            <a:ext uri="{FF2B5EF4-FFF2-40B4-BE49-F238E27FC236}">
              <a16:creationId xmlns:a16="http://schemas.microsoft.com/office/drawing/2014/main" id="{16228592-6A18-4828-970D-691E4B2D9333}"/>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75" name="直線コネクタ 774">
          <a:extLst>
            <a:ext uri="{FF2B5EF4-FFF2-40B4-BE49-F238E27FC236}">
              <a16:creationId xmlns:a16="http://schemas.microsoft.com/office/drawing/2014/main" id="{8E1E666E-1EB6-4C88-AEBC-72AD9FB14ADB}"/>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76" name="【庁舎】&#10;有形固定資産減価償却率最大値テキスト">
          <a:extLst>
            <a:ext uri="{FF2B5EF4-FFF2-40B4-BE49-F238E27FC236}">
              <a16:creationId xmlns:a16="http://schemas.microsoft.com/office/drawing/2014/main" id="{338AFE0B-94DF-475E-9041-37BAF75E1F24}"/>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77" name="直線コネクタ 776">
          <a:extLst>
            <a:ext uri="{FF2B5EF4-FFF2-40B4-BE49-F238E27FC236}">
              <a16:creationId xmlns:a16="http://schemas.microsoft.com/office/drawing/2014/main" id="{BD997793-42FF-480F-810A-7EB694D720D5}"/>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49547</xdr:rowOff>
    </xdr:from>
    <xdr:ext cx="405111" cy="259045"/>
    <xdr:sp macro="" textlink="">
      <xdr:nvSpPr>
        <xdr:cNvPr id="778" name="【庁舎】&#10;有形固定資産減価償却率平均値テキスト">
          <a:extLst>
            <a:ext uri="{FF2B5EF4-FFF2-40B4-BE49-F238E27FC236}">
              <a16:creationId xmlns:a16="http://schemas.microsoft.com/office/drawing/2014/main" id="{BE71187B-78FC-48F7-BD7A-80DF568E0200}"/>
            </a:ext>
          </a:extLst>
        </xdr:cNvPr>
        <xdr:cNvSpPr txBox="1"/>
      </xdr:nvSpPr>
      <xdr:spPr>
        <a:xfrm>
          <a:off x="163576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779" name="フローチャート: 判断 778">
          <a:extLst>
            <a:ext uri="{FF2B5EF4-FFF2-40B4-BE49-F238E27FC236}">
              <a16:creationId xmlns:a16="http://schemas.microsoft.com/office/drawing/2014/main" id="{7950D837-7A8F-45E2-ACB4-8D41E1338E11}"/>
            </a:ext>
          </a:extLst>
        </xdr:cNvPr>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780" name="フローチャート: 判断 779">
          <a:extLst>
            <a:ext uri="{FF2B5EF4-FFF2-40B4-BE49-F238E27FC236}">
              <a16:creationId xmlns:a16="http://schemas.microsoft.com/office/drawing/2014/main" id="{6D7FB1E5-67DE-4DA8-AB27-EEC325690909}"/>
            </a:ext>
          </a:extLst>
        </xdr:cNvPr>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781" name="フローチャート: 判断 780">
          <a:extLst>
            <a:ext uri="{FF2B5EF4-FFF2-40B4-BE49-F238E27FC236}">
              <a16:creationId xmlns:a16="http://schemas.microsoft.com/office/drawing/2014/main" id="{CA44E578-E888-4B9A-B3E8-A904A7B79791}"/>
            </a:ext>
          </a:extLst>
        </xdr:cNvPr>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782" name="フローチャート: 判断 781">
          <a:extLst>
            <a:ext uri="{FF2B5EF4-FFF2-40B4-BE49-F238E27FC236}">
              <a16:creationId xmlns:a16="http://schemas.microsoft.com/office/drawing/2014/main" id="{7DA986FE-5F5A-4B19-92C5-ED9BFA5196F3}"/>
            </a:ext>
          </a:extLst>
        </xdr:cNvPr>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5806</xdr:rowOff>
    </xdr:from>
    <xdr:to>
      <xdr:col>67</xdr:col>
      <xdr:colOff>101600</xdr:colOff>
      <xdr:row>105</xdr:row>
      <xdr:rowOff>107406</xdr:rowOff>
    </xdr:to>
    <xdr:sp macro="" textlink="">
      <xdr:nvSpPr>
        <xdr:cNvPr id="783" name="フローチャート: 判断 782">
          <a:extLst>
            <a:ext uri="{FF2B5EF4-FFF2-40B4-BE49-F238E27FC236}">
              <a16:creationId xmlns:a16="http://schemas.microsoft.com/office/drawing/2014/main" id="{757F884D-AA89-4DEA-83B2-563552E40FEF}"/>
            </a:ext>
          </a:extLst>
        </xdr:cNvPr>
        <xdr:cNvSpPr/>
      </xdr:nvSpPr>
      <xdr:spPr>
        <a:xfrm>
          <a:off x="12763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80A2B81C-6D1F-443C-8750-A066BD744F1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3539FA8A-2BBB-41B4-8BEC-EB6DCE166FE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D3E76C1F-02F2-44BF-A9E4-20D4442C924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5A4C85DE-378B-4CC8-80EC-25449AC2405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EC0CFE54-AE33-4734-B807-4556D7B666C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907</xdr:rowOff>
    </xdr:from>
    <xdr:to>
      <xdr:col>85</xdr:col>
      <xdr:colOff>177800</xdr:colOff>
      <xdr:row>101</xdr:row>
      <xdr:rowOff>102507</xdr:rowOff>
    </xdr:to>
    <xdr:sp macro="" textlink="">
      <xdr:nvSpPr>
        <xdr:cNvPr id="789" name="楕円 788">
          <a:extLst>
            <a:ext uri="{FF2B5EF4-FFF2-40B4-BE49-F238E27FC236}">
              <a16:creationId xmlns:a16="http://schemas.microsoft.com/office/drawing/2014/main" id="{E1073539-84E8-4690-9EB6-F50AD487D65F}"/>
            </a:ext>
          </a:extLst>
        </xdr:cNvPr>
        <xdr:cNvSpPr/>
      </xdr:nvSpPr>
      <xdr:spPr>
        <a:xfrm>
          <a:off x="16268700" y="1731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23784</xdr:rowOff>
    </xdr:from>
    <xdr:ext cx="405111" cy="259045"/>
    <xdr:sp macro="" textlink="">
      <xdr:nvSpPr>
        <xdr:cNvPr id="790" name="【庁舎】&#10;有形固定資産減価償却率該当値テキスト">
          <a:extLst>
            <a:ext uri="{FF2B5EF4-FFF2-40B4-BE49-F238E27FC236}">
              <a16:creationId xmlns:a16="http://schemas.microsoft.com/office/drawing/2014/main" id="{9F4E70E6-04DF-4628-87B2-591C71AFC5D5}"/>
            </a:ext>
          </a:extLst>
        </xdr:cNvPr>
        <xdr:cNvSpPr txBox="1"/>
      </xdr:nvSpPr>
      <xdr:spPr>
        <a:xfrm>
          <a:off x="16357600" y="1716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111942</xdr:rowOff>
    </xdr:from>
    <xdr:to>
      <xdr:col>81</xdr:col>
      <xdr:colOff>101600</xdr:colOff>
      <xdr:row>101</xdr:row>
      <xdr:rowOff>42092</xdr:rowOff>
    </xdr:to>
    <xdr:sp macro="" textlink="">
      <xdr:nvSpPr>
        <xdr:cNvPr id="791" name="楕円 790">
          <a:extLst>
            <a:ext uri="{FF2B5EF4-FFF2-40B4-BE49-F238E27FC236}">
              <a16:creationId xmlns:a16="http://schemas.microsoft.com/office/drawing/2014/main" id="{DDC7099B-7596-4ED0-8780-FAB59631DBBD}"/>
            </a:ext>
          </a:extLst>
        </xdr:cNvPr>
        <xdr:cNvSpPr/>
      </xdr:nvSpPr>
      <xdr:spPr>
        <a:xfrm>
          <a:off x="15430500" y="1725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162742</xdr:rowOff>
    </xdr:from>
    <xdr:to>
      <xdr:col>85</xdr:col>
      <xdr:colOff>127000</xdr:colOff>
      <xdr:row>101</xdr:row>
      <xdr:rowOff>51707</xdr:rowOff>
    </xdr:to>
    <xdr:cxnSp macro="">
      <xdr:nvCxnSpPr>
        <xdr:cNvPr id="792" name="直線コネクタ 791">
          <a:extLst>
            <a:ext uri="{FF2B5EF4-FFF2-40B4-BE49-F238E27FC236}">
              <a16:creationId xmlns:a16="http://schemas.microsoft.com/office/drawing/2014/main" id="{36C13905-08A4-4963-96E3-8D0684EC70DA}"/>
            </a:ext>
          </a:extLst>
        </xdr:cNvPr>
        <xdr:cNvCxnSpPr/>
      </xdr:nvCxnSpPr>
      <xdr:spPr>
        <a:xfrm>
          <a:off x="15481300" y="17307742"/>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49893</xdr:rowOff>
    </xdr:from>
    <xdr:to>
      <xdr:col>76</xdr:col>
      <xdr:colOff>165100</xdr:colOff>
      <xdr:row>100</xdr:row>
      <xdr:rowOff>151493</xdr:rowOff>
    </xdr:to>
    <xdr:sp macro="" textlink="">
      <xdr:nvSpPr>
        <xdr:cNvPr id="793" name="楕円 792">
          <a:extLst>
            <a:ext uri="{FF2B5EF4-FFF2-40B4-BE49-F238E27FC236}">
              <a16:creationId xmlns:a16="http://schemas.microsoft.com/office/drawing/2014/main" id="{D20D49A3-6899-45BE-86A6-08ED644FE01B}"/>
            </a:ext>
          </a:extLst>
        </xdr:cNvPr>
        <xdr:cNvSpPr/>
      </xdr:nvSpPr>
      <xdr:spPr>
        <a:xfrm>
          <a:off x="14541500" y="1719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100693</xdr:rowOff>
    </xdr:from>
    <xdr:to>
      <xdr:col>81</xdr:col>
      <xdr:colOff>50800</xdr:colOff>
      <xdr:row>100</xdr:row>
      <xdr:rowOff>162742</xdr:rowOff>
    </xdr:to>
    <xdr:cxnSp macro="">
      <xdr:nvCxnSpPr>
        <xdr:cNvPr id="794" name="直線コネクタ 793">
          <a:extLst>
            <a:ext uri="{FF2B5EF4-FFF2-40B4-BE49-F238E27FC236}">
              <a16:creationId xmlns:a16="http://schemas.microsoft.com/office/drawing/2014/main" id="{51E163BA-C3B7-4F86-8C90-80E328F10E2E}"/>
            </a:ext>
          </a:extLst>
        </xdr:cNvPr>
        <xdr:cNvCxnSpPr/>
      </xdr:nvCxnSpPr>
      <xdr:spPr>
        <a:xfrm>
          <a:off x="14592300" y="17245693"/>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160927</xdr:rowOff>
    </xdr:from>
    <xdr:to>
      <xdr:col>72</xdr:col>
      <xdr:colOff>38100</xdr:colOff>
      <xdr:row>100</xdr:row>
      <xdr:rowOff>91077</xdr:rowOff>
    </xdr:to>
    <xdr:sp macro="" textlink="">
      <xdr:nvSpPr>
        <xdr:cNvPr id="795" name="楕円 794">
          <a:extLst>
            <a:ext uri="{FF2B5EF4-FFF2-40B4-BE49-F238E27FC236}">
              <a16:creationId xmlns:a16="http://schemas.microsoft.com/office/drawing/2014/main" id="{A22A4D77-D2E3-4B5B-8AEF-058BF3A01741}"/>
            </a:ext>
          </a:extLst>
        </xdr:cNvPr>
        <xdr:cNvSpPr/>
      </xdr:nvSpPr>
      <xdr:spPr>
        <a:xfrm>
          <a:off x="13652500" y="1713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40277</xdr:rowOff>
    </xdr:from>
    <xdr:to>
      <xdr:col>76</xdr:col>
      <xdr:colOff>114300</xdr:colOff>
      <xdr:row>100</xdr:row>
      <xdr:rowOff>100693</xdr:rowOff>
    </xdr:to>
    <xdr:cxnSp macro="">
      <xdr:nvCxnSpPr>
        <xdr:cNvPr id="796" name="直線コネクタ 795">
          <a:extLst>
            <a:ext uri="{FF2B5EF4-FFF2-40B4-BE49-F238E27FC236}">
              <a16:creationId xmlns:a16="http://schemas.microsoft.com/office/drawing/2014/main" id="{B4A30A75-CE23-4A37-AB2C-7A92F170E045}"/>
            </a:ext>
          </a:extLst>
        </xdr:cNvPr>
        <xdr:cNvCxnSpPr/>
      </xdr:nvCxnSpPr>
      <xdr:spPr>
        <a:xfrm>
          <a:off x="13703300" y="17185277"/>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115207</xdr:rowOff>
    </xdr:from>
    <xdr:to>
      <xdr:col>67</xdr:col>
      <xdr:colOff>101600</xdr:colOff>
      <xdr:row>100</xdr:row>
      <xdr:rowOff>45357</xdr:rowOff>
    </xdr:to>
    <xdr:sp macro="" textlink="">
      <xdr:nvSpPr>
        <xdr:cNvPr id="797" name="楕円 796">
          <a:extLst>
            <a:ext uri="{FF2B5EF4-FFF2-40B4-BE49-F238E27FC236}">
              <a16:creationId xmlns:a16="http://schemas.microsoft.com/office/drawing/2014/main" id="{D21FB9A6-99AE-4077-804F-C2DBC5016284}"/>
            </a:ext>
          </a:extLst>
        </xdr:cNvPr>
        <xdr:cNvSpPr/>
      </xdr:nvSpPr>
      <xdr:spPr>
        <a:xfrm>
          <a:off x="12763500" y="1708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166007</xdr:rowOff>
    </xdr:from>
    <xdr:to>
      <xdr:col>71</xdr:col>
      <xdr:colOff>177800</xdr:colOff>
      <xdr:row>100</xdr:row>
      <xdr:rowOff>40277</xdr:rowOff>
    </xdr:to>
    <xdr:cxnSp macro="">
      <xdr:nvCxnSpPr>
        <xdr:cNvPr id="798" name="直線コネクタ 797">
          <a:extLst>
            <a:ext uri="{FF2B5EF4-FFF2-40B4-BE49-F238E27FC236}">
              <a16:creationId xmlns:a16="http://schemas.microsoft.com/office/drawing/2014/main" id="{E22D1DF6-BE29-48C0-917F-B8254E2FFDE4}"/>
            </a:ext>
          </a:extLst>
        </xdr:cNvPr>
        <xdr:cNvCxnSpPr/>
      </xdr:nvCxnSpPr>
      <xdr:spPr>
        <a:xfrm>
          <a:off x="12814300" y="1713955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165479</xdr:rowOff>
    </xdr:from>
    <xdr:ext cx="405111" cy="259045"/>
    <xdr:sp macro="" textlink="">
      <xdr:nvSpPr>
        <xdr:cNvPr id="799" name="n_1aveValue【庁舎】&#10;有形固定資産減価償却率">
          <a:extLst>
            <a:ext uri="{FF2B5EF4-FFF2-40B4-BE49-F238E27FC236}">
              <a16:creationId xmlns:a16="http://schemas.microsoft.com/office/drawing/2014/main" id="{9F56A8C4-1F18-4092-B2A7-3E31BBBDFC88}"/>
            </a:ext>
          </a:extLst>
        </xdr:cNvPr>
        <xdr:cNvSpPr txBox="1"/>
      </xdr:nvSpPr>
      <xdr:spPr>
        <a:xfrm>
          <a:off x="152660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139354</xdr:rowOff>
    </xdr:from>
    <xdr:ext cx="405111" cy="259045"/>
    <xdr:sp macro="" textlink="">
      <xdr:nvSpPr>
        <xdr:cNvPr id="800" name="n_2aveValue【庁舎】&#10;有形固定資産減価償却率">
          <a:extLst>
            <a:ext uri="{FF2B5EF4-FFF2-40B4-BE49-F238E27FC236}">
              <a16:creationId xmlns:a16="http://schemas.microsoft.com/office/drawing/2014/main" id="{C4EF1A5E-5C83-4662-99F7-5603B05D3A86}"/>
            </a:ext>
          </a:extLst>
        </xdr:cNvPr>
        <xdr:cNvSpPr txBox="1"/>
      </xdr:nvSpPr>
      <xdr:spPr>
        <a:xfrm>
          <a:off x="143897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119759</xdr:rowOff>
    </xdr:from>
    <xdr:ext cx="405111" cy="259045"/>
    <xdr:sp macro="" textlink="">
      <xdr:nvSpPr>
        <xdr:cNvPr id="801" name="n_3aveValue【庁舎】&#10;有形固定資産減価償却率">
          <a:extLst>
            <a:ext uri="{FF2B5EF4-FFF2-40B4-BE49-F238E27FC236}">
              <a16:creationId xmlns:a16="http://schemas.microsoft.com/office/drawing/2014/main" id="{E9033516-E95A-4ED8-BC15-7D98807A3DC5}"/>
            </a:ext>
          </a:extLst>
        </xdr:cNvPr>
        <xdr:cNvSpPr txBox="1"/>
      </xdr:nvSpPr>
      <xdr:spPr>
        <a:xfrm>
          <a:off x="13500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98533</xdr:rowOff>
    </xdr:from>
    <xdr:ext cx="405111" cy="259045"/>
    <xdr:sp macro="" textlink="">
      <xdr:nvSpPr>
        <xdr:cNvPr id="802" name="n_4aveValue【庁舎】&#10;有形固定資産減価償却率">
          <a:extLst>
            <a:ext uri="{FF2B5EF4-FFF2-40B4-BE49-F238E27FC236}">
              <a16:creationId xmlns:a16="http://schemas.microsoft.com/office/drawing/2014/main" id="{1A797EF5-F145-439B-87AC-6AB36C17EB45}"/>
            </a:ext>
          </a:extLst>
        </xdr:cNvPr>
        <xdr:cNvSpPr txBox="1"/>
      </xdr:nvSpPr>
      <xdr:spPr>
        <a:xfrm>
          <a:off x="12611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58619</xdr:rowOff>
    </xdr:from>
    <xdr:ext cx="405111" cy="259045"/>
    <xdr:sp macro="" textlink="">
      <xdr:nvSpPr>
        <xdr:cNvPr id="803" name="n_1mainValue【庁舎】&#10;有形固定資産減価償却率">
          <a:extLst>
            <a:ext uri="{FF2B5EF4-FFF2-40B4-BE49-F238E27FC236}">
              <a16:creationId xmlns:a16="http://schemas.microsoft.com/office/drawing/2014/main" id="{257E7306-CE6B-46EE-BAD8-50062A8BDF2A}"/>
            </a:ext>
          </a:extLst>
        </xdr:cNvPr>
        <xdr:cNvSpPr txBox="1"/>
      </xdr:nvSpPr>
      <xdr:spPr>
        <a:xfrm>
          <a:off x="15266044" y="17032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168020</xdr:rowOff>
    </xdr:from>
    <xdr:ext cx="340478" cy="259045"/>
    <xdr:sp macro="" textlink="">
      <xdr:nvSpPr>
        <xdr:cNvPr id="804" name="n_2mainValue【庁舎】&#10;有形固定資産減価償却率">
          <a:extLst>
            <a:ext uri="{FF2B5EF4-FFF2-40B4-BE49-F238E27FC236}">
              <a16:creationId xmlns:a16="http://schemas.microsoft.com/office/drawing/2014/main" id="{AE5BC6DA-9F0B-45AC-85E8-7385DDB6E49E}"/>
            </a:ext>
          </a:extLst>
        </xdr:cNvPr>
        <xdr:cNvSpPr txBox="1"/>
      </xdr:nvSpPr>
      <xdr:spPr>
        <a:xfrm>
          <a:off x="14422061" y="16970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107604</xdr:rowOff>
    </xdr:from>
    <xdr:ext cx="340478" cy="259045"/>
    <xdr:sp macro="" textlink="">
      <xdr:nvSpPr>
        <xdr:cNvPr id="805" name="n_3mainValue【庁舎】&#10;有形固定資産減価償却率">
          <a:extLst>
            <a:ext uri="{FF2B5EF4-FFF2-40B4-BE49-F238E27FC236}">
              <a16:creationId xmlns:a16="http://schemas.microsoft.com/office/drawing/2014/main" id="{60253B66-2744-4AB9-BB4C-AEC87AFBCCE7}"/>
            </a:ext>
          </a:extLst>
        </xdr:cNvPr>
        <xdr:cNvSpPr txBox="1"/>
      </xdr:nvSpPr>
      <xdr:spPr>
        <a:xfrm>
          <a:off x="13533061" y="169097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61884</xdr:rowOff>
    </xdr:from>
    <xdr:ext cx="340478" cy="259045"/>
    <xdr:sp macro="" textlink="">
      <xdr:nvSpPr>
        <xdr:cNvPr id="806" name="n_4mainValue【庁舎】&#10;有形固定資産減価償却率">
          <a:extLst>
            <a:ext uri="{FF2B5EF4-FFF2-40B4-BE49-F238E27FC236}">
              <a16:creationId xmlns:a16="http://schemas.microsoft.com/office/drawing/2014/main" id="{D5DC4F1C-353F-48BB-B6BD-7719C4811128}"/>
            </a:ext>
          </a:extLst>
        </xdr:cNvPr>
        <xdr:cNvSpPr txBox="1"/>
      </xdr:nvSpPr>
      <xdr:spPr>
        <a:xfrm>
          <a:off x="12644061" y="168639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7" name="正方形/長方形 806">
          <a:extLst>
            <a:ext uri="{FF2B5EF4-FFF2-40B4-BE49-F238E27FC236}">
              <a16:creationId xmlns:a16="http://schemas.microsoft.com/office/drawing/2014/main" id="{4A8D2180-9D05-4981-8BA8-B33BDF03B1E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8" name="正方形/長方形 807">
          <a:extLst>
            <a:ext uri="{FF2B5EF4-FFF2-40B4-BE49-F238E27FC236}">
              <a16:creationId xmlns:a16="http://schemas.microsoft.com/office/drawing/2014/main" id="{12CA0D99-9422-4881-B529-48D5AB53E6B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9" name="正方形/長方形 808">
          <a:extLst>
            <a:ext uri="{FF2B5EF4-FFF2-40B4-BE49-F238E27FC236}">
              <a16:creationId xmlns:a16="http://schemas.microsoft.com/office/drawing/2014/main" id="{F5EF513E-CE5A-443F-A881-9FB176C13CD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0" name="正方形/長方形 809">
          <a:extLst>
            <a:ext uri="{FF2B5EF4-FFF2-40B4-BE49-F238E27FC236}">
              <a16:creationId xmlns:a16="http://schemas.microsoft.com/office/drawing/2014/main" id="{477C98AE-9E58-4189-9029-3739A97C4C5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1" name="正方形/長方形 810">
          <a:extLst>
            <a:ext uri="{FF2B5EF4-FFF2-40B4-BE49-F238E27FC236}">
              <a16:creationId xmlns:a16="http://schemas.microsoft.com/office/drawing/2014/main" id="{65F64108-D565-48B9-A40D-790A78EC401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2" name="正方形/長方形 811">
          <a:extLst>
            <a:ext uri="{FF2B5EF4-FFF2-40B4-BE49-F238E27FC236}">
              <a16:creationId xmlns:a16="http://schemas.microsoft.com/office/drawing/2014/main" id="{457CF040-95E4-428E-BA6F-CCB13273BB2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3" name="正方形/長方形 812">
          <a:extLst>
            <a:ext uri="{FF2B5EF4-FFF2-40B4-BE49-F238E27FC236}">
              <a16:creationId xmlns:a16="http://schemas.microsoft.com/office/drawing/2014/main" id="{11037BFF-D11C-4F5A-A626-1AF078C56B6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4" name="正方形/長方形 813">
          <a:extLst>
            <a:ext uri="{FF2B5EF4-FFF2-40B4-BE49-F238E27FC236}">
              <a16:creationId xmlns:a16="http://schemas.microsoft.com/office/drawing/2014/main" id="{25A0639A-3324-4CAA-A5D2-DDCE98E5AC4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5" name="テキスト ボックス 814">
          <a:extLst>
            <a:ext uri="{FF2B5EF4-FFF2-40B4-BE49-F238E27FC236}">
              <a16:creationId xmlns:a16="http://schemas.microsoft.com/office/drawing/2014/main" id="{6BF2D411-9515-4D33-AD28-19F80596976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6" name="直線コネクタ 815">
          <a:extLst>
            <a:ext uri="{FF2B5EF4-FFF2-40B4-BE49-F238E27FC236}">
              <a16:creationId xmlns:a16="http://schemas.microsoft.com/office/drawing/2014/main" id="{10A3C02A-223E-4CD4-9FD5-32F4FD8E7EC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7" name="直線コネクタ 816">
          <a:extLst>
            <a:ext uri="{FF2B5EF4-FFF2-40B4-BE49-F238E27FC236}">
              <a16:creationId xmlns:a16="http://schemas.microsoft.com/office/drawing/2014/main" id="{165F3DDB-6AF6-475C-9D26-991FD5F2055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8" name="テキスト ボックス 817">
          <a:extLst>
            <a:ext uri="{FF2B5EF4-FFF2-40B4-BE49-F238E27FC236}">
              <a16:creationId xmlns:a16="http://schemas.microsoft.com/office/drawing/2014/main" id="{441B83B4-242A-4363-A74C-1BFB39CE415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9" name="直線コネクタ 818">
          <a:extLst>
            <a:ext uri="{FF2B5EF4-FFF2-40B4-BE49-F238E27FC236}">
              <a16:creationId xmlns:a16="http://schemas.microsoft.com/office/drawing/2014/main" id="{06B2F83E-9361-4132-B007-75B837A7840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0" name="テキスト ボックス 819">
          <a:extLst>
            <a:ext uri="{FF2B5EF4-FFF2-40B4-BE49-F238E27FC236}">
              <a16:creationId xmlns:a16="http://schemas.microsoft.com/office/drawing/2014/main" id="{21048AA0-2627-4F92-86A2-802A2EAB3DA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1" name="直線コネクタ 820">
          <a:extLst>
            <a:ext uri="{FF2B5EF4-FFF2-40B4-BE49-F238E27FC236}">
              <a16:creationId xmlns:a16="http://schemas.microsoft.com/office/drawing/2014/main" id="{48A8A865-2B81-4ED6-89DE-488DAC018EE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2" name="テキスト ボックス 821">
          <a:extLst>
            <a:ext uri="{FF2B5EF4-FFF2-40B4-BE49-F238E27FC236}">
              <a16:creationId xmlns:a16="http://schemas.microsoft.com/office/drawing/2014/main" id="{99561048-128F-4824-A395-366FEDF4FD6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3" name="直線コネクタ 822">
          <a:extLst>
            <a:ext uri="{FF2B5EF4-FFF2-40B4-BE49-F238E27FC236}">
              <a16:creationId xmlns:a16="http://schemas.microsoft.com/office/drawing/2014/main" id="{45894BA4-3417-4336-9391-0393A920221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4" name="テキスト ボックス 823">
          <a:extLst>
            <a:ext uri="{FF2B5EF4-FFF2-40B4-BE49-F238E27FC236}">
              <a16:creationId xmlns:a16="http://schemas.microsoft.com/office/drawing/2014/main" id="{3A85CB48-9946-4F5D-8CAE-7FFCD71350E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5" name="直線コネクタ 824">
          <a:extLst>
            <a:ext uri="{FF2B5EF4-FFF2-40B4-BE49-F238E27FC236}">
              <a16:creationId xmlns:a16="http://schemas.microsoft.com/office/drawing/2014/main" id="{58F6811E-80C2-4DEA-9445-4D2F5030BBD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6" name="テキスト ボックス 825">
          <a:extLst>
            <a:ext uri="{FF2B5EF4-FFF2-40B4-BE49-F238E27FC236}">
              <a16:creationId xmlns:a16="http://schemas.microsoft.com/office/drawing/2014/main" id="{23746C05-7D5F-4C82-9A26-3753148B331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7" name="直線コネクタ 826">
          <a:extLst>
            <a:ext uri="{FF2B5EF4-FFF2-40B4-BE49-F238E27FC236}">
              <a16:creationId xmlns:a16="http://schemas.microsoft.com/office/drawing/2014/main" id="{FADD49A8-EFB8-4205-95E4-D0A03701F6B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8" name="テキスト ボックス 827">
          <a:extLst>
            <a:ext uri="{FF2B5EF4-FFF2-40B4-BE49-F238E27FC236}">
              <a16:creationId xmlns:a16="http://schemas.microsoft.com/office/drawing/2014/main" id="{4B74BCA7-1748-4247-9FA2-F6FEF95B9E4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9" name="【庁舎】&#10;一人当たり面積グラフ枠">
          <a:extLst>
            <a:ext uri="{FF2B5EF4-FFF2-40B4-BE49-F238E27FC236}">
              <a16:creationId xmlns:a16="http://schemas.microsoft.com/office/drawing/2014/main" id="{5E6CDCA2-B86C-49C7-A922-76A566275C1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830" name="直線コネクタ 829">
          <a:extLst>
            <a:ext uri="{FF2B5EF4-FFF2-40B4-BE49-F238E27FC236}">
              <a16:creationId xmlns:a16="http://schemas.microsoft.com/office/drawing/2014/main" id="{05CF8C98-45AD-4116-BDEC-171BE81DB9E2}"/>
            </a:ext>
          </a:extLst>
        </xdr:cNvPr>
        <xdr:cNvCxnSpPr/>
      </xdr:nvCxnSpPr>
      <xdr:spPr>
        <a:xfrm flipV="1">
          <a:off x="22160864" y="17329786"/>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831" name="【庁舎】&#10;一人当たり面積最小値テキスト">
          <a:extLst>
            <a:ext uri="{FF2B5EF4-FFF2-40B4-BE49-F238E27FC236}">
              <a16:creationId xmlns:a16="http://schemas.microsoft.com/office/drawing/2014/main" id="{844F1CBB-FCCA-4817-AF59-DDD95A447DCE}"/>
            </a:ext>
          </a:extLst>
        </xdr:cNvPr>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832" name="直線コネクタ 831">
          <a:extLst>
            <a:ext uri="{FF2B5EF4-FFF2-40B4-BE49-F238E27FC236}">
              <a16:creationId xmlns:a16="http://schemas.microsoft.com/office/drawing/2014/main" id="{59777FDA-FF6D-48EE-B5FC-FE3DD5BE7219}"/>
            </a:ext>
          </a:extLst>
        </xdr:cNvPr>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833" name="【庁舎】&#10;一人当たり面積最大値テキスト">
          <a:extLst>
            <a:ext uri="{FF2B5EF4-FFF2-40B4-BE49-F238E27FC236}">
              <a16:creationId xmlns:a16="http://schemas.microsoft.com/office/drawing/2014/main" id="{D1C684C8-D97E-4BE6-BF3F-DED4CA6C728A}"/>
            </a:ext>
          </a:extLst>
        </xdr:cNvPr>
        <xdr:cNvSpPr txBox="1"/>
      </xdr:nvSpPr>
      <xdr:spPr>
        <a:xfrm>
          <a:off x="22199600" y="1710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834" name="直線コネクタ 833">
          <a:extLst>
            <a:ext uri="{FF2B5EF4-FFF2-40B4-BE49-F238E27FC236}">
              <a16:creationId xmlns:a16="http://schemas.microsoft.com/office/drawing/2014/main" id="{3186636E-CC56-4C81-BBC2-8A46DA544C8B}"/>
            </a:ext>
          </a:extLst>
        </xdr:cNvPr>
        <xdr:cNvCxnSpPr/>
      </xdr:nvCxnSpPr>
      <xdr:spPr>
        <a:xfrm>
          <a:off x="22072600" y="1732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59707</xdr:rowOff>
    </xdr:from>
    <xdr:ext cx="469744" cy="259045"/>
    <xdr:sp macro="" textlink="">
      <xdr:nvSpPr>
        <xdr:cNvPr id="835" name="【庁舎】&#10;一人当たり面積平均値テキスト">
          <a:extLst>
            <a:ext uri="{FF2B5EF4-FFF2-40B4-BE49-F238E27FC236}">
              <a16:creationId xmlns:a16="http://schemas.microsoft.com/office/drawing/2014/main" id="{1EA8BD1E-4A68-48C4-8CB3-E7B953EF3833}"/>
            </a:ext>
          </a:extLst>
        </xdr:cNvPr>
        <xdr:cNvSpPr txBox="1"/>
      </xdr:nvSpPr>
      <xdr:spPr>
        <a:xfrm>
          <a:off x="22199600" y="1789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836" name="フローチャート: 判断 835">
          <a:extLst>
            <a:ext uri="{FF2B5EF4-FFF2-40B4-BE49-F238E27FC236}">
              <a16:creationId xmlns:a16="http://schemas.microsoft.com/office/drawing/2014/main" id="{799297F8-2D26-4426-BF14-544CCA231980}"/>
            </a:ext>
          </a:extLst>
        </xdr:cNvPr>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837" name="フローチャート: 判断 836">
          <a:extLst>
            <a:ext uri="{FF2B5EF4-FFF2-40B4-BE49-F238E27FC236}">
              <a16:creationId xmlns:a16="http://schemas.microsoft.com/office/drawing/2014/main" id="{92922267-1968-4844-94CD-FC7A98E149D6}"/>
            </a:ext>
          </a:extLst>
        </xdr:cNvPr>
        <xdr:cNvSpPr/>
      </xdr:nvSpPr>
      <xdr:spPr>
        <a:xfrm>
          <a:off x="21272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838" name="フローチャート: 判断 837">
          <a:extLst>
            <a:ext uri="{FF2B5EF4-FFF2-40B4-BE49-F238E27FC236}">
              <a16:creationId xmlns:a16="http://schemas.microsoft.com/office/drawing/2014/main" id="{829D9502-62E4-42D3-9241-C4ED703CCA00}"/>
            </a:ext>
          </a:extLst>
        </xdr:cNvPr>
        <xdr:cNvSpPr/>
      </xdr:nvSpPr>
      <xdr:spPr>
        <a:xfrm>
          <a:off x="20383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145414</xdr:rowOff>
    </xdr:from>
    <xdr:to>
      <xdr:col>102</xdr:col>
      <xdr:colOff>165100</xdr:colOff>
      <xdr:row>106</xdr:row>
      <xdr:rowOff>75564</xdr:rowOff>
    </xdr:to>
    <xdr:sp macro="" textlink="">
      <xdr:nvSpPr>
        <xdr:cNvPr id="839" name="フローチャート: 判断 838">
          <a:extLst>
            <a:ext uri="{FF2B5EF4-FFF2-40B4-BE49-F238E27FC236}">
              <a16:creationId xmlns:a16="http://schemas.microsoft.com/office/drawing/2014/main" id="{9F31D982-97E7-45E9-8AB2-A859E3D41961}"/>
            </a:ext>
          </a:extLst>
        </xdr:cNvPr>
        <xdr:cNvSpPr/>
      </xdr:nvSpPr>
      <xdr:spPr>
        <a:xfrm>
          <a:off x="19494500" y="1814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840" name="フローチャート: 判断 839">
          <a:extLst>
            <a:ext uri="{FF2B5EF4-FFF2-40B4-BE49-F238E27FC236}">
              <a16:creationId xmlns:a16="http://schemas.microsoft.com/office/drawing/2014/main" id="{6B924254-DE2A-44B5-AA84-FAC08B02F11A}"/>
            </a:ext>
          </a:extLst>
        </xdr:cNvPr>
        <xdr:cNvSpPr/>
      </xdr:nvSpPr>
      <xdr:spPr>
        <a:xfrm>
          <a:off x="18605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C1A8A7A0-154D-48EE-A301-9B1506B3BAA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2168880B-581E-46C3-9837-B768DB2F96C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0D042C1E-B3EC-4AF6-81F1-80E93EBB105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4" name="テキスト ボックス 843">
          <a:extLst>
            <a:ext uri="{FF2B5EF4-FFF2-40B4-BE49-F238E27FC236}">
              <a16:creationId xmlns:a16="http://schemas.microsoft.com/office/drawing/2014/main" id="{308EB034-4864-470A-A7C0-EEE2B1BAA3D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5" name="テキスト ボックス 844">
          <a:extLst>
            <a:ext uri="{FF2B5EF4-FFF2-40B4-BE49-F238E27FC236}">
              <a16:creationId xmlns:a16="http://schemas.microsoft.com/office/drawing/2014/main" id="{888CE3AE-6C33-4C1D-A287-F4DAAE36405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846" name="楕円 845">
          <a:extLst>
            <a:ext uri="{FF2B5EF4-FFF2-40B4-BE49-F238E27FC236}">
              <a16:creationId xmlns:a16="http://schemas.microsoft.com/office/drawing/2014/main" id="{F3DC1896-0752-4B8D-B6CF-DDB351F5B316}"/>
            </a:ext>
          </a:extLst>
        </xdr:cNvPr>
        <xdr:cNvSpPr/>
      </xdr:nvSpPr>
      <xdr:spPr>
        <a:xfrm>
          <a:off x="221107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72407</xdr:rowOff>
    </xdr:from>
    <xdr:ext cx="469744" cy="259045"/>
    <xdr:sp macro="" textlink="">
      <xdr:nvSpPr>
        <xdr:cNvPr id="847" name="【庁舎】&#10;一人当たり面積該当値テキスト">
          <a:extLst>
            <a:ext uri="{FF2B5EF4-FFF2-40B4-BE49-F238E27FC236}">
              <a16:creationId xmlns:a16="http://schemas.microsoft.com/office/drawing/2014/main" id="{F697787E-9774-4100-A234-EC9B1CECD58F}"/>
            </a:ext>
          </a:extLst>
        </xdr:cNvPr>
        <xdr:cNvSpPr txBox="1"/>
      </xdr:nvSpPr>
      <xdr:spPr>
        <a:xfrm>
          <a:off x="22199600"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103505</xdr:rowOff>
    </xdr:from>
    <xdr:to>
      <xdr:col>112</xdr:col>
      <xdr:colOff>38100</xdr:colOff>
      <xdr:row>106</xdr:row>
      <xdr:rowOff>33655</xdr:rowOff>
    </xdr:to>
    <xdr:sp macro="" textlink="">
      <xdr:nvSpPr>
        <xdr:cNvPr id="848" name="楕円 847">
          <a:extLst>
            <a:ext uri="{FF2B5EF4-FFF2-40B4-BE49-F238E27FC236}">
              <a16:creationId xmlns:a16="http://schemas.microsoft.com/office/drawing/2014/main" id="{234EDEDB-03CB-4E71-9C1C-837E6577CF3C}"/>
            </a:ext>
          </a:extLst>
        </xdr:cNvPr>
        <xdr:cNvSpPr/>
      </xdr:nvSpPr>
      <xdr:spPr>
        <a:xfrm>
          <a:off x="21272500" y="1810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144780</xdr:rowOff>
    </xdr:from>
    <xdr:to>
      <xdr:col>116</xdr:col>
      <xdr:colOff>63500</xdr:colOff>
      <xdr:row>105</xdr:row>
      <xdr:rowOff>154305</xdr:rowOff>
    </xdr:to>
    <xdr:cxnSp macro="">
      <xdr:nvCxnSpPr>
        <xdr:cNvPr id="849" name="直線コネクタ 848">
          <a:extLst>
            <a:ext uri="{FF2B5EF4-FFF2-40B4-BE49-F238E27FC236}">
              <a16:creationId xmlns:a16="http://schemas.microsoft.com/office/drawing/2014/main" id="{93E3F1CA-D280-42CB-8A94-56BD7561E9A6}"/>
            </a:ext>
          </a:extLst>
        </xdr:cNvPr>
        <xdr:cNvCxnSpPr/>
      </xdr:nvCxnSpPr>
      <xdr:spPr>
        <a:xfrm flipV="1">
          <a:off x="21323300" y="1814703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111125</xdr:rowOff>
    </xdr:from>
    <xdr:to>
      <xdr:col>107</xdr:col>
      <xdr:colOff>101600</xdr:colOff>
      <xdr:row>106</xdr:row>
      <xdr:rowOff>41275</xdr:rowOff>
    </xdr:to>
    <xdr:sp macro="" textlink="">
      <xdr:nvSpPr>
        <xdr:cNvPr id="850" name="楕円 849">
          <a:extLst>
            <a:ext uri="{FF2B5EF4-FFF2-40B4-BE49-F238E27FC236}">
              <a16:creationId xmlns:a16="http://schemas.microsoft.com/office/drawing/2014/main" id="{FE08908A-EB0E-46FD-BAE8-E09986692DEE}"/>
            </a:ext>
          </a:extLst>
        </xdr:cNvPr>
        <xdr:cNvSpPr/>
      </xdr:nvSpPr>
      <xdr:spPr>
        <a:xfrm>
          <a:off x="20383500" y="18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154305</xdr:rowOff>
    </xdr:from>
    <xdr:to>
      <xdr:col>111</xdr:col>
      <xdr:colOff>177800</xdr:colOff>
      <xdr:row>105</xdr:row>
      <xdr:rowOff>161925</xdr:rowOff>
    </xdr:to>
    <xdr:cxnSp macro="">
      <xdr:nvCxnSpPr>
        <xdr:cNvPr id="851" name="直線コネクタ 850">
          <a:extLst>
            <a:ext uri="{FF2B5EF4-FFF2-40B4-BE49-F238E27FC236}">
              <a16:creationId xmlns:a16="http://schemas.microsoft.com/office/drawing/2014/main" id="{7E6F8B14-0383-454B-97EF-704183AADDDD}"/>
            </a:ext>
          </a:extLst>
        </xdr:cNvPr>
        <xdr:cNvCxnSpPr/>
      </xdr:nvCxnSpPr>
      <xdr:spPr>
        <a:xfrm flipV="1">
          <a:off x="20434300" y="181565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114936</xdr:rowOff>
    </xdr:from>
    <xdr:to>
      <xdr:col>102</xdr:col>
      <xdr:colOff>165100</xdr:colOff>
      <xdr:row>106</xdr:row>
      <xdr:rowOff>45086</xdr:rowOff>
    </xdr:to>
    <xdr:sp macro="" textlink="">
      <xdr:nvSpPr>
        <xdr:cNvPr id="852" name="楕円 851">
          <a:extLst>
            <a:ext uri="{FF2B5EF4-FFF2-40B4-BE49-F238E27FC236}">
              <a16:creationId xmlns:a16="http://schemas.microsoft.com/office/drawing/2014/main" id="{32B676B8-0789-48C8-997B-C25AB97D49E9}"/>
            </a:ext>
          </a:extLst>
        </xdr:cNvPr>
        <xdr:cNvSpPr/>
      </xdr:nvSpPr>
      <xdr:spPr>
        <a:xfrm>
          <a:off x="19494500" y="1811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161925</xdr:rowOff>
    </xdr:from>
    <xdr:to>
      <xdr:col>107</xdr:col>
      <xdr:colOff>50800</xdr:colOff>
      <xdr:row>105</xdr:row>
      <xdr:rowOff>165736</xdr:rowOff>
    </xdr:to>
    <xdr:cxnSp macro="">
      <xdr:nvCxnSpPr>
        <xdr:cNvPr id="853" name="直線コネクタ 852">
          <a:extLst>
            <a:ext uri="{FF2B5EF4-FFF2-40B4-BE49-F238E27FC236}">
              <a16:creationId xmlns:a16="http://schemas.microsoft.com/office/drawing/2014/main" id="{C5375FE9-1284-49BD-B3F2-A84EB2C5974B}"/>
            </a:ext>
          </a:extLst>
        </xdr:cNvPr>
        <xdr:cNvCxnSpPr/>
      </xdr:nvCxnSpPr>
      <xdr:spPr>
        <a:xfrm flipV="1">
          <a:off x="19545300" y="1816417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156845</xdr:rowOff>
    </xdr:from>
    <xdr:to>
      <xdr:col>98</xdr:col>
      <xdr:colOff>38100</xdr:colOff>
      <xdr:row>107</xdr:row>
      <xdr:rowOff>86995</xdr:rowOff>
    </xdr:to>
    <xdr:sp macro="" textlink="">
      <xdr:nvSpPr>
        <xdr:cNvPr id="854" name="楕円 853">
          <a:extLst>
            <a:ext uri="{FF2B5EF4-FFF2-40B4-BE49-F238E27FC236}">
              <a16:creationId xmlns:a16="http://schemas.microsoft.com/office/drawing/2014/main" id="{B2F31078-11C7-4EBA-A60A-8B18DB093650}"/>
            </a:ext>
          </a:extLst>
        </xdr:cNvPr>
        <xdr:cNvSpPr/>
      </xdr:nvSpPr>
      <xdr:spPr>
        <a:xfrm>
          <a:off x="1860550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165736</xdr:rowOff>
    </xdr:from>
    <xdr:to>
      <xdr:col>102</xdr:col>
      <xdr:colOff>114300</xdr:colOff>
      <xdr:row>107</xdr:row>
      <xdr:rowOff>36195</xdr:rowOff>
    </xdr:to>
    <xdr:cxnSp macro="">
      <xdr:nvCxnSpPr>
        <xdr:cNvPr id="855" name="直線コネクタ 854">
          <a:extLst>
            <a:ext uri="{FF2B5EF4-FFF2-40B4-BE49-F238E27FC236}">
              <a16:creationId xmlns:a16="http://schemas.microsoft.com/office/drawing/2014/main" id="{D22E1A54-DC62-42A1-95E3-E190F60EFDD7}"/>
            </a:ext>
          </a:extLst>
        </xdr:cNvPr>
        <xdr:cNvCxnSpPr/>
      </xdr:nvCxnSpPr>
      <xdr:spPr>
        <a:xfrm flipV="1">
          <a:off x="18656300" y="18167986"/>
          <a:ext cx="8890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162577</xdr:rowOff>
    </xdr:from>
    <xdr:ext cx="469744" cy="259045"/>
    <xdr:sp macro="" textlink="">
      <xdr:nvSpPr>
        <xdr:cNvPr id="856" name="n_1aveValue【庁舎】&#10;一人当たり面積">
          <a:extLst>
            <a:ext uri="{FF2B5EF4-FFF2-40B4-BE49-F238E27FC236}">
              <a16:creationId xmlns:a16="http://schemas.microsoft.com/office/drawing/2014/main" id="{9295BD7A-54F8-4FE3-A273-5F3590BD9F34}"/>
            </a:ext>
          </a:extLst>
        </xdr:cNvPr>
        <xdr:cNvSpPr txBox="1"/>
      </xdr:nvSpPr>
      <xdr:spPr>
        <a:xfrm>
          <a:off x="21075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55897</xdr:rowOff>
    </xdr:from>
    <xdr:ext cx="469744" cy="259045"/>
    <xdr:sp macro="" textlink="">
      <xdr:nvSpPr>
        <xdr:cNvPr id="857" name="n_2aveValue【庁舎】&#10;一人当たり面積">
          <a:extLst>
            <a:ext uri="{FF2B5EF4-FFF2-40B4-BE49-F238E27FC236}">
              <a16:creationId xmlns:a16="http://schemas.microsoft.com/office/drawing/2014/main" id="{57C60951-E570-4E6D-937B-FF3473634604}"/>
            </a:ext>
          </a:extLst>
        </xdr:cNvPr>
        <xdr:cNvSpPr txBox="1"/>
      </xdr:nvSpPr>
      <xdr:spPr>
        <a:xfrm>
          <a:off x="20199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66691</xdr:rowOff>
    </xdr:from>
    <xdr:ext cx="469744" cy="259045"/>
    <xdr:sp macro="" textlink="">
      <xdr:nvSpPr>
        <xdr:cNvPr id="858" name="n_3aveValue【庁舎】&#10;一人当たり面積">
          <a:extLst>
            <a:ext uri="{FF2B5EF4-FFF2-40B4-BE49-F238E27FC236}">
              <a16:creationId xmlns:a16="http://schemas.microsoft.com/office/drawing/2014/main" id="{4E9D82D3-3756-41C9-8D36-1BD3F7BBC4FB}"/>
            </a:ext>
          </a:extLst>
        </xdr:cNvPr>
        <xdr:cNvSpPr txBox="1"/>
      </xdr:nvSpPr>
      <xdr:spPr>
        <a:xfrm>
          <a:off x="19310427" y="1824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97807</xdr:rowOff>
    </xdr:from>
    <xdr:ext cx="469744" cy="259045"/>
    <xdr:sp macro="" textlink="">
      <xdr:nvSpPr>
        <xdr:cNvPr id="859" name="n_4aveValue【庁舎】&#10;一人当たり面積">
          <a:extLst>
            <a:ext uri="{FF2B5EF4-FFF2-40B4-BE49-F238E27FC236}">
              <a16:creationId xmlns:a16="http://schemas.microsoft.com/office/drawing/2014/main" id="{1976E6A5-BD4A-4FAA-8C37-7F432AE2B95B}"/>
            </a:ext>
          </a:extLst>
        </xdr:cNvPr>
        <xdr:cNvSpPr txBox="1"/>
      </xdr:nvSpPr>
      <xdr:spPr>
        <a:xfrm>
          <a:off x="18421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24782</xdr:rowOff>
    </xdr:from>
    <xdr:ext cx="469744" cy="259045"/>
    <xdr:sp macro="" textlink="">
      <xdr:nvSpPr>
        <xdr:cNvPr id="860" name="n_1mainValue【庁舎】&#10;一人当たり面積">
          <a:extLst>
            <a:ext uri="{FF2B5EF4-FFF2-40B4-BE49-F238E27FC236}">
              <a16:creationId xmlns:a16="http://schemas.microsoft.com/office/drawing/2014/main" id="{6A181C93-4AD7-4F1F-BEFB-F3CBC567627C}"/>
            </a:ext>
          </a:extLst>
        </xdr:cNvPr>
        <xdr:cNvSpPr txBox="1"/>
      </xdr:nvSpPr>
      <xdr:spPr>
        <a:xfrm>
          <a:off x="21075727" y="1819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32402</xdr:rowOff>
    </xdr:from>
    <xdr:ext cx="469744" cy="259045"/>
    <xdr:sp macro="" textlink="">
      <xdr:nvSpPr>
        <xdr:cNvPr id="861" name="n_2mainValue【庁舎】&#10;一人当たり面積">
          <a:extLst>
            <a:ext uri="{FF2B5EF4-FFF2-40B4-BE49-F238E27FC236}">
              <a16:creationId xmlns:a16="http://schemas.microsoft.com/office/drawing/2014/main" id="{5959EA4D-EB3C-4A87-AA7F-20A97F123FC4}"/>
            </a:ext>
          </a:extLst>
        </xdr:cNvPr>
        <xdr:cNvSpPr txBox="1"/>
      </xdr:nvSpPr>
      <xdr:spPr>
        <a:xfrm>
          <a:off x="20199427" y="182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61613</xdr:rowOff>
    </xdr:from>
    <xdr:ext cx="469744" cy="259045"/>
    <xdr:sp macro="" textlink="">
      <xdr:nvSpPr>
        <xdr:cNvPr id="862" name="n_3mainValue【庁舎】&#10;一人当たり面積">
          <a:extLst>
            <a:ext uri="{FF2B5EF4-FFF2-40B4-BE49-F238E27FC236}">
              <a16:creationId xmlns:a16="http://schemas.microsoft.com/office/drawing/2014/main" id="{9CED434A-8B15-4F17-88E8-4527A4505A2A}"/>
            </a:ext>
          </a:extLst>
        </xdr:cNvPr>
        <xdr:cNvSpPr txBox="1"/>
      </xdr:nvSpPr>
      <xdr:spPr>
        <a:xfrm>
          <a:off x="19310427" y="1789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78122</xdr:rowOff>
    </xdr:from>
    <xdr:ext cx="469744" cy="259045"/>
    <xdr:sp macro="" textlink="">
      <xdr:nvSpPr>
        <xdr:cNvPr id="863" name="n_4mainValue【庁舎】&#10;一人当たり面積">
          <a:extLst>
            <a:ext uri="{FF2B5EF4-FFF2-40B4-BE49-F238E27FC236}">
              <a16:creationId xmlns:a16="http://schemas.microsoft.com/office/drawing/2014/main" id="{84D062CC-B2BC-4C3A-9F02-3E135BDE6F02}"/>
            </a:ext>
          </a:extLst>
        </xdr:cNvPr>
        <xdr:cNvSpPr txBox="1"/>
      </xdr:nvSpPr>
      <xdr:spPr>
        <a:xfrm>
          <a:off x="18421427" y="1842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4" name="正方形/長方形 863">
          <a:extLst>
            <a:ext uri="{FF2B5EF4-FFF2-40B4-BE49-F238E27FC236}">
              <a16:creationId xmlns:a16="http://schemas.microsoft.com/office/drawing/2014/main" id="{3674FD37-0493-42DA-B95D-03B9BEF334C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5" name="正方形/長方形 864">
          <a:extLst>
            <a:ext uri="{FF2B5EF4-FFF2-40B4-BE49-F238E27FC236}">
              <a16:creationId xmlns:a16="http://schemas.microsoft.com/office/drawing/2014/main" id="{F4E949CC-BA0E-4998-9AF2-37A539AA709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6" name="テキスト ボックス 865">
          <a:extLst>
            <a:ext uri="{FF2B5EF4-FFF2-40B4-BE49-F238E27FC236}">
              <a16:creationId xmlns:a16="http://schemas.microsoft.com/office/drawing/2014/main" id="{F0FDEBE3-E698-4C99-977F-BB7F48B5AAB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類似団体内平均値と比較して特に有形固定資産減価償却率が高くなっている施設は、体育館である。本市には体育館が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箇所あり、昭和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年に建設し、築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が経過していることから、建物本体は既に耐用年数を超えており、老朽化が進んでいる。体育館は稼働率が高い施設であるため、今後、計画的な修繕を適宜実施するなど長寿命化を図りつつ、複合化や建替え等を検討していく。また、図書館についても、昭和</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年に建設し、築</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年以上が経過している。近年利用者数の減少がみられるが、市内唯一の図書館ということもあり、廃止ではなく、複合化や建替え等の検討を要する。</a:t>
          </a:r>
        </a:p>
        <a:p>
          <a:r>
            <a:rPr kumimoji="1" lang="ja-JP" altLang="en-US" sz="1300">
              <a:latin typeface="ＭＳ Ｐゴシック" panose="020B0600070205080204" pitchFamily="50" charset="-128"/>
              <a:ea typeface="ＭＳ Ｐゴシック" panose="020B0600070205080204" pitchFamily="50" charset="-128"/>
            </a:rPr>
            <a:t>　また、類似団体内平均値と比較して特に有形固定資産減価償却率が低くなっている施設は、庁舎である。平成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年度に東日本大震災で被災した本庁舎再建が完了したことに伴い数値が大きく低下し、令和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年度においては、類似団体内平均値と比較して</a:t>
          </a:r>
          <a:r>
            <a:rPr kumimoji="1" lang="en-US" altLang="ja-JP" sz="1300">
              <a:latin typeface="ＭＳ Ｐゴシック" panose="020B0600070205080204" pitchFamily="50" charset="-128"/>
              <a:ea typeface="ＭＳ Ｐゴシック" panose="020B0600070205080204" pitchFamily="50" charset="-128"/>
            </a:rPr>
            <a:t>35.8</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17.0</a:t>
          </a:r>
          <a:r>
            <a:rPr kumimoji="1" lang="ja-JP" altLang="en-US" sz="1300">
              <a:latin typeface="ＭＳ Ｐゴシック" panose="020B0600070205080204" pitchFamily="50" charset="-128"/>
              <a:ea typeface="ＭＳ Ｐゴシック" panose="020B0600070205080204" pitchFamily="50" charset="-128"/>
            </a:rPr>
            <a:t>ポイントとなっている。</a:t>
          </a:r>
        </a:p>
        <a:p>
          <a:r>
            <a:rPr kumimoji="1" lang="ja-JP" altLang="en-US" sz="1300">
              <a:latin typeface="ＭＳ Ｐゴシック" panose="020B0600070205080204" pitchFamily="50" charset="-128"/>
              <a:ea typeface="ＭＳ Ｐゴシック" panose="020B0600070205080204" pitchFamily="50" charset="-128"/>
            </a:rPr>
            <a:t>　ほとんどの施設において、有形固定資産減価償却率が年々上昇の傾向にあることから、今後は、地方債の発行状況や将来負担比率等の推移を踏まえながらも必要な投資を行い、将来世代への負担の先送りが顕著とならないよう、令和元年度に改訂した公共施設等管理計画などに基づき、計画的に老朽化対策に取り組んで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茨城県高萩市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27,414
27,193
193.56
15,073,427
14,131,466
821,888
7,766,519
13,478,324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基準財政需要額が前年度と比較して増となり、基準財政収入額も市税等の減収により減となったことから、財政力指数は</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か年平均で</a:t>
          </a:r>
          <a:r>
            <a:rPr kumimoji="1" lang="en-US" altLang="ja-JP" sz="1100">
              <a:latin typeface="ＭＳ Ｐゴシック" panose="020B0600070205080204" pitchFamily="50" charset="-128"/>
              <a:ea typeface="ＭＳ Ｐゴシック" panose="020B0600070205080204" pitchFamily="50" charset="-128"/>
            </a:rPr>
            <a:t>0.02</a:t>
          </a:r>
          <a:r>
            <a:rPr kumimoji="1" lang="ja-JP" altLang="en-US" sz="1100">
              <a:latin typeface="ＭＳ Ｐゴシック" panose="020B0600070205080204" pitchFamily="50" charset="-128"/>
              <a:ea typeface="ＭＳ Ｐゴシック" panose="020B0600070205080204" pitchFamily="50" charset="-128"/>
            </a:rPr>
            <a:t>ポイント低下した。</a:t>
          </a:r>
        </a:p>
        <a:p>
          <a:r>
            <a:rPr kumimoji="1" lang="ja-JP" altLang="en-US" sz="1100">
              <a:latin typeface="ＭＳ Ｐゴシック" panose="020B0600070205080204" pitchFamily="50" charset="-128"/>
              <a:ea typeface="ＭＳ Ｐゴシック" panose="020B0600070205080204" pitchFamily="50" charset="-128"/>
            </a:rPr>
            <a:t>　高萩市の令和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年度の市税徴収率は、</a:t>
          </a:r>
          <a:r>
            <a:rPr kumimoji="1" lang="en-US" altLang="ja-JP" sz="1100">
              <a:latin typeface="ＭＳ Ｐゴシック" panose="020B0600070205080204" pitchFamily="50" charset="-128"/>
              <a:ea typeface="ＭＳ Ｐゴシック" panose="020B0600070205080204" pitchFamily="50" charset="-128"/>
            </a:rPr>
            <a:t>99.4</a:t>
          </a:r>
          <a:r>
            <a:rPr kumimoji="1" lang="ja-JP" altLang="en-US" sz="1100">
              <a:latin typeface="ＭＳ Ｐゴシック" panose="020B0600070205080204" pitchFamily="50" charset="-128"/>
              <a:ea typeface="ＭＳ Ｐゴシック" panose="020B0600070205080204" pitchFamily="50" charset="-128"/>
            </a:rPr>
            <a:t>％と高い徴収率を維持しているが、市税収入は前年度比で</a:t>
          </a:r>
          <a:r>
            <a:rPr kumimoji="1" lang="en-US" altLang="ja-JP" sz="1100">
              <a:latin typeface="ＭＳ Ｐゴシック" panose="020B0600070205080204" pitchFamily="50" charset="-128"/>
              <a:ea typeface="ＭＳ Ｐゴシック" panose="020B0600070205080204" pitchFamily="50" charset="-128"/>
            </a:rPr>
            <a:t>66</a:t>
          </a:r>
          <a:r>
            <a:rPr kumimoji="1" lang="ja-JP" altLang="en-US" sz="1100">
              <a:latin typeface="ＭＳ Ｐゴシック" panose="020B0600070205080204" pitchFamily="50" charset="-128"/>
              <a:ea typeface="ＭＳ Ｐゴシック" panose="020B0600070205080204" pitchFamily="50" charset="-128"/>
            </a:rPr>
            <a:t>百万円減少した。今後も人口減少の影響により市税をはじめとした自主財源の減少が見込まれる一方で、高齢化のさらなる進行により社会保障費が増加していくことなどにより、財政力指数の低下傾向も続くものと見込まれることから、転入者の住宅取得支援補助など、子育て世帯を中心とした定住人口の増に必要な施策を行い、引き続き税収の確保による財政基盤の強化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106892</xdr:rowOff>
    </xdr:from>
    <xdr:to>
      <xdr:col>23</xdr:col>
      <xdr:colOff>133350</xdr:colOff>
      <xdr:row>40</xdr:row>
      <xdr:rowOff>147108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64892"/>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128710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106892</xdr:rowOff>
    </xdr:from>
    <xdr:to>
      <xdr:col>19</xdr:col>
      <xdr:colOff>133350</xdr:colOff>
      <xdr:row>40</xdr:row>
      <xdr:rowOff>106892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64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106892</xdr:rowOff>
    </xdr:from>
    <xdr:to>
      <xdr:col>15</xdr:col>
      <xdr:colOff>82550</xdr:colOff>
      <xdr:row>40</xdr:row>
      <xdr:rowOff>106892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64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106892</xdr:rowOff>
    </xdr:from>
    <xdr:to>
      <xdr:col>11</xdr:col>
      <xdr:colOff>31750</xdr:colOff>
      <xdr:row>40</xdr:row>
      <xdr:rowOff>106892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964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112835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9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56092</xdr:rowOff>
    </xdr:from>
    <xdr:to>
      <xdr:col>19</xdr:col>
      <xdr:colOff>184150</xdr:colOff>
      <xdr:row>40</xdr:row>
      <xdr:rowOff>157692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167869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56092</xdr:rowOff>
    </xdr:from>
    <xdr:to>
      <xdr:col>15</xdr:col>
      <xdr:colOff>133350</xdr:colOff>
      <xdr:row>40</xdr:row>
      <xdr:rowOff>157692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167869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56092</xdr:rowOff>
    </xdr:from>
    <xdr:to>
      <xdr:col>11</xdr:col>
      <xdr:colOff>82550</xdr:colOff>
      <xdr:row>40</xdr:row>
      <xdr:rowOff>157692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167869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167869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年度は、歳出において経常経費充当一財等が</a:t>
          </a:r>
          <a:r>
            <a:rPr kumimoji="1" lang="en-US" altLang="ja-JP" sz="1100">
              <a:latin typeface="ＭＳ Ｐゴシック" panose="020B0600070205080204" pitchFamily="50" charset="-128"/>
              <a:ea typeface="ＭＳ Ｐゴシック" panose="020B0600070205080204" pitchFamily="50" charset="-128"/>
            </a:rPr>
            <a:t>109</a:t>
          </a:r>
          <a:r>
            <a:rPr kumimoji="1" lang="ja-JP" altLang="en-US" sz="1100">
              <a:latin typeface="ＭＳ Ｐゴシック" panose="020B0600070205080204" pitchFamily="50" charset="-128"/>
              <a:ea typeface="ＭＳ Ｐゴシック" panose="020B0600070205080204" pitchFamily="50" charset="-128"/>
            </a:rPr>
            <a:t>百万円減となったこと、また、歳入において普通交付税等の経常一財や臨時財政対策債が</a:t>
          </a:r>
          <a:r>
            <a:rPr kumimoji="1" lang="en-US" altLang="ja-JP" sz="1100">
              <a:latin typeface="ＭＳ Ｐゴシック" panose="020B0600070205080204" pitchFamily="50" charset="-128"/>
              <a:ea typeface="ＭＳ Ｐゴシック" panose="020B0600070205080204" pitchFamily="50" charset="-128"/>
            </a:rPr>
            <a:t>650</a:t>
          </a:r>
          <a:r>
            <a:rPr kumimoji="1" lang="ja-JP" altLang="en-US" sz="1100">
              <a:latin typeface="ＭＳ Ｐゴシック" panose="020B0600070205080204" pitchFamily="50" charset="-128"/>
              <a:ea typeface="ＭＳ Ｐゴシック" panose="020B0600070205080204" pitchFamily="50" charset="-128"/>
            </a:rPr>
            <a:t>百万円の大幅増となったことから、経常収支比率は大きく改善した。類似団体内平均値との比較においても、令和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ポイント下回ったが、経常経費の減少よりも普通交付税の増加などの一時的な要因による影響が大きいと考えられる。</a:t>
          </a:r>
        </a:p>
        <a:p>
          <a:r>
            <a:rPr kumimoji="1" lang="ja-JP" altLang="en-US" sz="1100">
              <a:latin typeface="ＭＳ Ｐゴシック" panose="020B0600070205080204" pitchFamily="50" charset="-128"/>
              <a:ea typeface="ＭＳ Ｐゴシック" panose="020B0600070205080204" pitchFamily="50" charset="-128"/>
            </a:rPr>
            <a:t>　今後も、現在北茨城市と広域で進めているごみ処理施設整備事業に多額の負担金を要することや、公共施設の更新等に伴い新たな地方債発行が想定されることなどから、数値の再上昇も見込まれるため、限られた財源の中で施策を重点化し、効率的・効果的な事業執行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31387</xdr:rowOff>
    </xdr:from>
    <xdr:to>
      <xdr:col>23</xdr:col>
      <xdr:colOff>133350</xdr:colOff>
      <xdr:row>65</xdr:row>
      <xdr:rowOff>160927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46937"/>
          <a:ext cx="0" cy="11582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133004</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27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160927</xdr:rowOff>
    </xdr:from>
    <xdr:to>
      <xdr:col>24</xdr:col>
      <xdr:colOff>12700</xdr:colOff>
      <xdr:row>65</xdr:row>
      <xdr:rowOff>160927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0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117764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31387</xdr:rowOff>
    </xdr:from>
    <xdr:to>
      <xdr:col>24</xdr:col>
      <xdr:colOff>12700</xdr:colOff>
      <xdr:row>59</xdr:row>
      <xdr:rowOff>31387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41003</xdr:rowOff>
    </xdr:from>
    <xdr:to>
      <xdr:col>23</xdr:col>
      <xdr:colOff>133350</xdr:colOff>
      <xdr:row>65</xdr:row>
      <xdr:rowOff>154033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670903"/>
          <a:ext cx="8382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51905</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68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79828</xdr:rowOff>
    </xdr:from>
    <xdr:to>
      <xdr:col>23</xdr:col>
      <xdr:colOff>184150</xdr:colOff>
      <xdr:row>63</xdr:row>
      <xdr:rowOff>9978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154033</xdr:rowOff>
    </xdr:from>
    <xdr:to>
      <xdr:col>19</xdr:col>
      <xdr:colOff>133350</xdr:colOff>
      <xdr:row>66</xdr:row>
      <xdr:rowOff>168728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1298283"/>
          <a:ext cx="8890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33383</xdr:rowOff>
    </xdr:from>
    <xdr:to>
      <xdr:col>19</xdr:col>
      <xdr:colOff>184150</xdr:colOff>
      <xdr:row>64</xdr:row>
      <xdr:rowOff>134983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00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145160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775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168728</xdr:rowOff>
    </xdr:from>
    <xdr:to>
      <xdr:col>15</xdr:col>
      <xdr:colOff>82550</xdr:colOff>
      <xdr:row>67</xdr:row>
      <xdr:rowOff>24856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148442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109220</xdr:rowOff>
    </xdr:from>
    <xdr:to>
      <xdr:col>15</xdr:col>
      <xdr:colOff>133350</xdr:colOff>
      <xdr:row>65</xdr:row>
      <xdr:rowOff>39370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49547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17962</xdr:rowOff>
    </xdr:from>
    <xdr:to>
      <xdr:col>11</xdr:col>
      <xdr:colOff>31750</xdr:colOff>
      <xdr:row>67</xdr:row>
      <xdr:rowOff>24856</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150511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60960</xdr:rowOff>
    </xdr:from>
    <xdr:to>
      <xdr:col>11</xdr:col>
      <xdr:colOff>82550</xdr:colOff>
      <xdr:row>64</xdr:row>
      <xdr:rowOff>162560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03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1287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67854</xdr:rowOff>
    </xdr:from>
    <xdr:to>
      <xdr:col>7</xdr:col>
      <xdr:colOff>31750</xdr:colOff>
      <xdr:row>64</xdr:row>
      <xdr:rowOff>169454</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04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8181</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80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161653</xdr:rowOff>
    </xdr:from>
    <xdr:to>
      <xdr:col>23</xdr:col>
      <xdr:colOff>184150</xdr:colOff>
      <xdr:row>62</xdr:row>
      <xdr:rowOff>91803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6730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4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103233</xdr:rowOff>
    </xdr:from>
    <xdr:to>
      <xdr:col>19</xdr:col>
      <xdr:colOff>184150</xdr:colOff>
      <xdr:row>66</xdr:row>
      <xdr:rowOff>33383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24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18160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333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117928</xdr:rowOff>
    </xdr:from>
    <xdr:to>
      <xdr:col>15</xdr:col>
      <xdr:colOff>133350</xdr:colOff>
      <xdr:row>67</xdr:row>
      <xdr:rowOff>48078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43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32855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52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145506</xdr:rowOff>
    </xdr:from>
    <xdr:to>
      <xdr:col>11</xdr:col>
      <xdr:colOff>82550</xdr:colOff>
      <xdr:row>67</xdr:row>
      <xdr:rowOff>75656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46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60433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54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138612</xdr:rowOff>
    </xdr:from>
    <xdr:to>
      <xdr:col>7</xdr:col>
      <xdr:colOff>31750</xdr:colOff>
      <xdr:row>67</xdr:row>
      <xdr:rowOff>68762</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45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53539</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540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[167,802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人口は減少しているものの、給料の減や小中学校</a:t>
          </a:r>
          <a:r>
            <a:rPr kumimoji="1" lang="en-US" altLang="ja-JP" sz="1100">
              <a:latin typeface="ＭＳ Ｐゴシック" panose="020B0600070205080204" pitchFamily="50" charset="-128"/>
              <a:ea typeface="ＭＳ Ｐゴシック" panose="020B0600070205080204" pitchFamily="50" charset="-128"/>
            </a:rPr>
            <a:t>ICT</a:t>
          </a:r>
          <a:r>
            <a:rPr kumimoji="1" lang="ja-JP" altLang="en-US" sz="1100">
              <a:latin typeface="ＭＳ Ｐゴシック" panose="020B0600070205080204" pitchFamily="50" charset="-128"/>
              <a:ea typeface="ＭＳ Ｐゴシック" panose="020B0600070205080204" pitchFamily="50" charset="-128"/>
            </a:rPr>
            <a:t>関連機器購入費の皆減により人件費及び物件費の決算額が減少したことで、人口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人当たり決算額は前年度と比較して横ばいの</a:t>
          </a:r>
          <a:r>
            <a:rPr kumimoji="1" lang="en-US" altLang="ja-JP" sz="1100">
              <a:latin typeface="ＭＳ Ｐゴシック" panose="020B0600070205080204" pitchFamily="50" charset="-128"/>
              <a:ea typeface="ＭＳ Ｐゴシック" panose="020B0600070205080204" pitchFamily="50" charset="-128"/>
            </a:rPr>
            <a:t>167,802</a:t>
          </a:r>
          <a:r>
            <a:rPr kumimoji="1" lang="ja-JP" altLang="en-US" sz="1100">
              <a:latin typeface="ＭＳ Ｐゴシック" panose="020B0600070205080204" pitchFamily="50" charset="-128"/>
              <a:ea typeface="ＭＳ Ｐゴシック" panose="020B0600070205080204" pitchFamily="50" charset="-128"/>
            </a:rPr>
            <a:t>円となった。</a:t>
          </a:r>
        </a:p>
        <a:p>
          <a:r>
            <a:rPr kumimoji="1" lang="ja-JP" altLang="en-US" sz="1100">
              <a:latin typeface="ＭＳ Ｐゴシック" panose="020B0600070205080204" pitchFamily="50" charset="-128"/>
              <a:ea typeface="ＭＳ Ｐゴシック" panose="020B0600070205080204" pitchFamily="50" charset="-128"/>
            </a:rPr>
            <a:t>　本市においては、平成</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年度から行財政健全化を進め、令和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年度からは第</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次行財政健全化計画に基づき、人件費の適正化や施設管理の見直しによる経費削減に取り組んでいるところである。今後も、公共施設等総合管理計画でも掲げているとおり施設総量の圧縮による管理経費の削減に取り組むとともに、事務事業の見直しによる経費削減に努めていく。</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115670</xdr:rowOff>
    </xdr:from>
    <xdr:to>
      <xdr:col>23</xdr:col>
      <xdr:colOff>133350</xdr:colOff>
      <xdr:row>83</xdr:row>
      <xdr:rowOff>121365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346020"/>
          <a:ext cx="838200" cy="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71398</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301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155347</xdr:rowOff>
    </xdr:from>
    <xdr:to>
      <xdr:col>19</xdr:col>
      <xdr:colOff>133350</xdr:colOff>
      <xdr:row>83</xdr:row>
      <xdr:rowOff>121365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14247"/>
          <a:ext cx="889000" cy="13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122879</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10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87381</xdr:rowOff>
    </xdr:from>
    <xdr:to>
      <xdr:col>15</xdr:col>
      <xdr:colOff>82550</xdr:colOff>
      <xdr:row>82</xdr:row>
      <xdr:rowOff>155347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146281"/>
          <a:ext cx="889000" cy="6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49119</xdr:rowOff>
    </xdr:from>
    <xdr:to>
      <xdr:col>15</xdr:col>
      <xdr:colOff>133350</xdr:colOff>
      <xdr:row>82</xdr:row>
      <xdr:rowOff>150719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160896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7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68366</xdr:rowOff>
    </xdr:from>
    <xdr:to>
      <xdr:col>11</xdr:col>
      <xdr:colOff>31750</xdr:colOff>
      <xdr:row>82</xdr:row>
      <xdr:rowOff>87381</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127266"/>
          <a:ext cx="889000" cy="1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6764</xdr:rowOff>
    </xdr:from>
    <xdr:to>
      <xdr:col>11</xdr:col>
      <xdr:colOff>82550</xdr:colOff>
      <xdr:row>82</xdr:row>
      <xdr:rowOff>108364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118541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27814</xdr:rowOff>
    </xdr:from>
    <xdr:to>
      <xdr:col>7</xdr:col>
      <xdr:colOff>31750</xdr:colOff>
      <xdr:row>82</xdr:row>
      <xdr:rowOff>129414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114191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64870</xdr:rowOff>
    </xdr:from>
    <xdr:to>
      <xdr:col>23</xdr:col>
      <xdr:colOff>184150</xdr:colOff>
      <xdr:row>83</xdr:row>
      <xdr:rowOff>166470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9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81397</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40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70565</xdr:rowOff>
    </xdr:from>
    <xdr:to>
      <xdr:col>19</xdr:col>
      <xdr:colOff>184150</xdr:colOff>
      <xdr:row>84</xdr:row>
      <xdr:rowOff>715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30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156942</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38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104547</xdr:rowOff>
    </xdr:from>
    <xdr:to>
      <xdr:col>15</xdr:col>
      <xdr:colOff>133350</xdr:colOff>
      <xdr:row>83</xdr:row>
      <xdr:rowOff>34697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6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19474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249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36581</xdr:rowOff>
    </xdr:from>
    <xdr:to>
      <xdr:col>11</xdr:col>
      <xdr:colOff>82550</xdr:colOff>
      <xdr:row>82</xdr:row>
      <xdr:rowOff>138181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9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122958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18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17566</xdr:rowOff>
    </xdr:from>
    <xdr:to>
      <xdr:col>7</xdr:col>
      <xdr:colOff>31750</xdr:colOff>
      <xdr:row>82</xdr:row>
      <xdr:rowOff>119166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7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129343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84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年度のラスパイレス指数は、類似団体平均と同水準、全国市平均より</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低い水準となっている。指数が下がる要因としては、経験年数が少ない職員を退職者より多く採用したことが、指数が上がる要因としては、高齢層職員の昇給停止をしていないことが挙げられるが、上記</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つの要因による変動が同程度であるため、大きな変動がない状況と考えられる。</a:t>
          </a:r>
        </a:p>
        <a:p>
          <a:r>
            <a:rPr kumimoji="1" lang="ja-JP" altLang="en-US" sz="1100">
              <a:latin typeface="ＭＳ Ｐゴシック" panose="020B0600070205080204" pitchFamily="50" charset="-128"/>
              <a:ea typeface="ＭＳ Ｐゴシック" panose="020B0600070205080204" pitchFamily="50" charset="-128"/>
            </a:rPr>
            <a:t>　今後は令和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年度から実施される定年延長の影響を注視しながら、市の財政状況、社会情勢の変化や国・他自治体の動向を考慮し、引き続き給与の適正化に努めていく。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2116</xdr:rowOff>
    </xdr:from>
    <xdr:to>
      <xdr:col>81</xdr:col>
      <xdr:colOff>44450</xdr:colOff>
      <xdr:row>84</xdr:row>
      <xdr:rowOff>2116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4039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2116</xdr:rowOff>
    </xdr:from>
    <xdr:to>
      <xdr:col>77</xdr:col>
      <xdr:colOff>44450</xdr:colOff>
      <xdr:row>84</xdr:row>
      <xdr:rowOff>109361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403916"/>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109361</xdr:rowOff>
    </xdr:from>
    <xdr:to>
      <xdr:col>72</xdr:col>
      <xdr:colOff>203200</xdr:colOff>
      <xdr:row>84</xdr:row>
      <xdr:rowOff>109361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51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109361</xdr:rowOff>
    </xdr:from>
    <xdr:to>
      <xdr:col>68</xdr:col>
      <xdr:colOff>152400</xdr:colOff>
      <xdr:row>84</xdr:row>
      <xdr:rowOff>109361</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51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89905</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94843</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32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122766</xdr:rowOff>
    </xdr:from>
    <xdr:to>
      <xdr:col>77</xdr:col>
      <xdr:colOff>95250</xdr:colOff>
      <xdr:row>84</xdr:row>
      <xdr:rowOff>52916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37693</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58561</xdr:rowOff>
    </xdr:from>
    <xdr:to>
      <xdr:col>73</xdr:col>
      <xdr:colOff>44450</xdr:colOff>
      <xdr:row>84</xdr:row>
      <xdr:rowOff>160161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144938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54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58561</xdr:rowOff>
    </xdr:from>
    <xdr:to>
      <xdr:col>68</xdr:col>
      <xdr:colOff>203200</xdr:colOff>
      <xdr:row>84</xdr:row>
      <xdr:rowOff>160161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144938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54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58561</xdr:rowOff>
    </xdr:from>
    <xdr:to>
      <xdr:col>64</xdr:col>
      <xdr:colOff>152400</xdr:colOff>
      <xdr:row>84</xdr:row>
      <xdr:rowOff>160161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144938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54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想定外退職者や採用辞退の影響により、定員適正化計画の目標値を下回っている。類似団体平均より</a:t>
          </a:r>
          <a:r>
            <a:rPr kumimoji="1" lang="en-US" altLang="ja-JP" sz="1100">
              <a:latin typeface="ＭＳ Ｐゴシック" panose="020B0600070205080204" pitchFamily="50" charset="-128"/>
              <a:ea typeface="ＭＳ Ｐゴシック" panose="020B0600070205080204" pitchFamily="50" charset="-128"/>
            </a:rPr>
            <a:t>1.22</a:t>
          </a:r>
          <a:r>
            <a:rPr kumimoji="1" lang="ja-JP" altLang="en-US" sz="1100">
              <a:latin typeface="ＭＳ Ｐゴシック" panose="020B0600070205080204" pitchFamily="50" charset="-128"/>
              <a:ea typeface="ＭＳ Ｐゴシック" panose="020B0600070205080204" pitchFamily="50" charset="-128"/>
            </a:rPr>
            <a:t>多く、全国平均より</a:t>
          </a:r>
          <a:r>
            <a:rPr kumimoji="1" lang="en-US" altLang="ja-JP" sz="1100">
              <a:latin typeface="ＭＳ Ｐゴシック" panose="020B0600070205080204" pitchFamily="50" charset="-128"/>
              <a:ea typeface="ＭＳ Ｐゴシック" panose="020B0600070205080204" pitchFamily="50" charset="-128"/>
            </a:rPr>
            <a:t>1.86</a:t>
          </a:r>
          <a:r>
            <a:rPr kumimoji="1" lang="ja-JP" altLang="en-US" sz="1100">
              <a:latin typeface="ＭＳ Ｐゴシック" panose="020B0600070205080204" pitchFamily="50" charset="-128"/>
              <a:ea typeface="ＭＳ Ｐゴシック" panose="020B0600070205080204" pitchFamily="50" charset="-128"/>
            </a:rPr>
            <a:t>多い水準となっている要因の一つとして、消防職員が市職員に含まれることが考えられる。</a:t>
          </a: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年度に策定した第</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次行財政健全化計画の中で、職員人件費の削減を目指しているため、さらに既存事務事業の効率化、民間委託等を検討する。また、今後は定年延長の影響が想定されるため、職員の年齢構成バランスも考慮の上、適正な定員管理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150019</xdr:rowOff>
    </xdr:from>
    <xdr:to>
      <xdr:col>81</xdr:col>
      <xdr:colOff>44450</xdr:colOff>
      <xdr:row>63</xdr:row>
      <xdr:rowOff>4207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779919"/>
          <a:ext cx="838200" cy="2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128843</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1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150019</xdr:rowOff>
    </xdr:from>
    <xdr:to>
      <xdr:col>77</xdr:col>
      <xdr:colOff>44450</xdr:colOff>
      <xdr:row>62</xdr:row>
      <xdr:rowOff>154543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5290800" y="10779919"/>
          <a:ext cx="889000" cy="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2874</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109300</xdr:rowOff>
    </xdr:from>
    <xdr:to>
      <xdr:col>72</xdr:col>
      <xdr:colOff>203200</xdr:colOff>
      <xdr:row>62</xdr:row>
      <xdr:rowOff>154543</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739200"/>
          <a:ext cx="889000" cy="4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29369</xdr:rowOff>
    </xdr:from>
    <xdr:to>
      <xdr:col>73</xdr:col>
      <xdr:colOff>44450</xdr:colOff>
      <xdr:row>61</xdr:row>
      <xdr:rowOff>130969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141146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5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106283</xdr:rowOff>
    </xdr:from>
    <xdr:to>
      <xdr:col>68</xdr:col>
      <xdr:colOff>152400</xdr:colOff>
      <xdr:row>62</xdr:row>
      <xdr:rowOff>109300</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736183"/>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107967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160100</xdr:rowOff>
    </xdr:from>
    <xdr:to>
      <xdr:col>64</xdr:col>
      <xdr:colOff>152400</xdr:colOff>
      <xdr:row>61</xdr:row>
      <xdr:rowOff>90250</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4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100427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21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124857</xdr:rowOff>
    </xdr:from>
    <xdr:to>
      <xdr:col>81</xdr:col>
      <xdr:colOff>95250</xdr:colOff>
      <xdr:row>63</xdr:row>
      <xdr:rowOff>55007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75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96934</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72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99219</xdr:rowOff>
    </xdr:from>
    <xdr:to>
      <xdr:col>77</xdr:col>
      <xdr:colOff>95250</xdr:colOff>
      <xdr:row>63</xdr:row>
      <xdr:rowOff>29369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72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14146</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815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103743</xdr:rowOff>
    </xdr:from>
    <xdr:to>
      <xdr:col>73</xdr:col>
      <xdr:colOff>44450</xdr:colOff>
      <xdr:row>63</xdr:row>
      <xdr:rowOff>33893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73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18670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820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58500</xdr:rowOff>
    </xdr:from>
    <xdr:to>
      <xdr:col>68</xdr:col>
      <xdr:colOff>203200</xdr:colOff>
      <xdr:row>62</xdr:row>
      <xdr:rowOff>160100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68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144877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7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55483</xdr:rowOff>
    </xdr:from>
    <xdr:to>
      <xdr:col>64</xdr:col>
      <xdr:colOff>152400</xdr:colOff>
      <xdr:row>62</xdr:row>
      <xdr:rowOff>157083</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68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141860</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771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元利償還金は、平成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年度をピークに減少傾向にあり、本年度も令和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年度に行った旧高萩市住宅公社改革推進債（三セク債）の利率見直し等により償還額が減少した。</a:t>
          </a:r>
        </a:p>
        <a:p>
          <a:r>
            <a:rPr kumimoji="1" lang="ja-JP" altLang="en-US" sz="1100">
              <a:latin typeface="ＭＳ Ｐゴシック" panose="020B0600070205080204" pitchFamily="50" charset="-128"/>
              <a:ea typeface="ＭＳ Ｐゴシック" panose="020B0600070205080204" pitchFamily="50" charset="-128"/>
            </a:rPr>
            <a:t>　今後は、現在北茨城市と広域で進めているごみ処理施設整備に伴い、高萩・北茨城広域事務組合に対する公債費負担金の増が見込まれることや、認定こども園整備のために本年度</a:t>
          </a:r>
          <a:r>
            <a:rPr kumimoji="1" lang="en-US" altLang="ja-JP" sz="1100">
              <a:latin typeface="ＭＳ Ｐゴシック" panose="020B0600070205080204" pitchFamily="50" charset="-128"/>
              <a:ea typeface="ＭＳ Ｐゴシック" panose="020B0600070205080204" pitchFamily="50" charset="-128"/>
            </a:rPr>
            <a:t>606</a:t>
          </a:r>
          <a:r>
            <a:rPr kumimoji="1" lang="ja-JP" altLang="en-US" sz="1100">
              <a:latin typeface="ＭＳ Ｐゴシック" panose="020B0600070205080204" pitchFamily="50" charset="-128"/>
              <a:ea typeface="ＭＳ Ｐゴシック" panose="020B0600070205080204" pitchFamily="50" charset="-128"/>
            </a:rPr>
            <a:t>百万円を借り入れたこと、さらに今後も施設の更新等の財源として地方債発行が見込まれることなどから、元利償還金等の増加が見込まれる。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全ての事業において、緊急性や必要性を検証し、「事業の見直し」と「事業の再構築」の徹底のもと事業費の圧縮を図るとともに、地方債の借入抑制に努めることで比率の上昇を抑えていく。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115509</xdr:rowOff>
    </xdr:from>
    <xdr:to>
      <xdr:col>81</xdr:col>
      <xdr:colOff>44450</xdr:colOff>
      <xdr:row>41</xdr:row>
      <xdr:rowOff>116417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6179800" y="6973509"/>
          <a:ext cx="8382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140201</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9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42</xdr:row>
      <xdr:rowOff>94343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5290800" y="7145867"/>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142922</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82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94343</xdr:rowOff>
    </xdr:from>
    <xdr:to>
      <xdr:col>72</xdr:col>
      <xdr:colOff>203200</xdr:colOff>
      <xdr:row>42</xdr:row>
      <xdr:rowOff>128815</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4401800" y="72952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100088</xdr:rowOff>
    </xdr:from>
    <xdr:to>
      <xdr:col>73</xdr:col>
      <xdr:colOff>44450</xdr:colOff>
      <xdr:row>42</xdr:row>
      <xdr:rowOff>30238</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40415</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128815</xdr:rowOff>
    </xdr:from>
    <xdr:to>
      <xdr:col>68</xdr:col>
      <xdr:colOff>152400</xdr:colOff>
      <xdr:row>43</xdr:row>
      <xdr:rowOff>83759</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3512800" y="7329715"/>
          <a:ext cx="889000" cy="12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74886</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97868</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64709</xdr:rowOff>
    </xdr:from>
    <xdr:to>
      <xdr:col>81</xdr:col>
      <xdr:colOff>95250</xdr:colOff>
      <xdr:row>40</xdr:row>
      <xdr:rowOff>166309</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81236</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676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43543</xdr:rowOff>
    </xdr:from>
    <xdr:to>
      <xdr:col>73</xdr:col>
      <xdr:colOff>44450</xdr:colOff>
      <xdr:row>42</xdr:row>
      <xdr:rowOff>145143</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129920</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78015</xdr:rowOff>
    </xdr:from>
    <xdr:to>
      <xdr:col>68</xdr:col>
      <xdr:colOff>203200</xdr:colOff>
      <xdr:row>43</xdr:row>
      <xdr:rowOff>8165</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164392</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32959</xdr:rowOff>
    </xdr:from>
    <xdr:to>
      <xdr:col>64</xdr:col>
      <xdr:colOff>152400</xdr:colOff>
      <xdr:row>43</xdr:row>
      <xdr:rowOff>134559</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119336</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地方債現在高は、認定こども園の整備による借入に伴い借入額が償還額を上回り、前年度よりも</a:t>
          </a:r>
          <a:r>
            <a:rPr kumimoji="1" lang="en-US" altLang="ja-JP" sz="1100">
              <a:latin typeface="ＭＳ Ｐゴシック" panose="020B0600070205080204" pitchFamily="50" charset="-128"/>
              <a:ea typeface="ＭＳ Ｐゴシック" panose="020B0600070205080204" pitchFamily="50" charset="-128"/>
            </a:rPr>
            <a:t>135</a:t>
          </a:r>
          <a:r>
            <a:rPr kumimoji="1" lang="ja-JP" altLang="en-US" sz="1100">
              <a:latin typeface="ＭＳ Ｐゴシック" panose="020B0600070205080204" pitchFamily="50" charset="-128"/>
              <a:ea typeface="ＭＳ Ｐゴシック" panose="020B0600070205080204" pitchFamily="50" charset="-128"/>
            </a:rPr>
            <a:t>百万円増加した。また、高萩・北茨城広域事務組合においてごみ処理施設整備に係る地方債借入を行ったことで、将来負担額全体が増加した。一方で、将来の地方債償還に備えた減債基金への積み立てや、学校の統廃合を見据えた学校施設建設基金への積み立てにより充当可能財源が前年度よりも増加したことで、将来負担比率は</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ポイント改善した。</a:t>
          </a:r>
        </a:p>
        <a:p>
          <a:r>
            <a:rPr kumimoji="1" lang="ja-JP" altLang="en-US" sz="1100">
              <a:latin typeface="ＭＳ Ｐゴシック" panose="020B0600070205080204" pitchFamily="50" charset="-128"/>
              <a:ea typeface="ＭＳ Ｐゴシック" panose="020B0600070205080204" pitchFamily="50" charset="-128"/>
            </a:rPr>
            <a:t>　今後も、公共施設の更新等のための地方債発行や、ごみ処理施設整備に伴う一部事務組合の地方債残高の増加が見込まれ、比率の再上昇も懸念されるため、償還に必要な財源の確保に努めるとともに、慎重に資金調達を行っていく必要がある。</a:t>
          </a: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100013</xdr:rowOff>
    </xdr:from>
    <xdr:to>
      <xdr:col>81</xdr:col>
      <xdr:colOff>44450</xdr:colOff>
      <xdr:row>16</xdr:row>
      <xdr:rowOff>103029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2843213"/>
          <a:ext cx="8382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117143</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517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103029</xdr:rowOff>
    </xdr:from>
    <xdr:to>
      <xdr:col>77</xdr:col>
      <xdr:colOff>44450</xdr:colOff>
      <xdr:row>17</xdr:row>
      <xdr:rowOff>66707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846229"/>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2762</xdr:rowOff>
    </xdr:from>
    <xdr:to>
      <xdr:col>77</xdr:col>
      <xdr:colOff>95250</xdr:colOff>
      <xdr:row>16</xdr:row>
      <xdr:rowOff>104362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114539</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51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20257</xdr:rowOff>
    </xdr:from>
    <xdr:to>
      <xdr:col>72</xdr:col>
      <xdr:colOff>203200</xdr:colOff>
      <xdr:row>17</xdr:row>
      <xdr:rowOff>66707</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4401800" y="2934907"/>
          <a:ext cx="889000" cy="4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77565</xdr:rowOff>
    </xdr:from>
    <xdr:to>
      <xdr:col>73</xdr:col>
      <xdr:colOff>44450</xdr:colOff>
      <xdr:row>17</xdr:row>
      <xdr:rowOff>7715</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17892</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58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20257</xdr:rowOff>
    </xdr:from>
    <xdr:to>
      <xdr:col>68</xdr:col>
      <xdr:colOff>152400</xdr:colOff>
      <xdr:row>17</xdr:row>
      <xdr:rowOff>131858</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934907"/>
          <a:ext cx="889000" cy="1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95663</xdr:rowOff>
    </xdr:from>
    <xdr:to>
      <xdr:col>68</xdr:col>
      <xdr:colOff>203200</xdr:colOff>
      <xdr:row>17</xdr:row>
      <xdr:rowOff>25813</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83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35990</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111951</xdr:rowOff>
    </xdr:from>
    <xdr:to>
      <xdr:col>64</xdr:col>
      <xdr:colOff>152400</xdr:colOff>
      <xdr:row>17</xdr:row>
      <xdr:rowOff>42101</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85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52278</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624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49213</xdr:rowOff>
    </xdr:from>
    <xdr:to>
      <xdr:col>81</xdr:col>
      <xdr:colOff>95250</xdr:colOff>
      <xdr:row>16</xdr:row>
      <xdr:rowOff>150813</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79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21290</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76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52229</xdr:rowOff>
    </xdr:from>
    <xdr:to>
      <xdr:col>77</xdr:col>
      <xdr:colOff>95250</xdr:colOff>
      <xdr:row>16</xdr:row>
      <xdr:rowOff>153829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79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138606</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881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15907</xdr:rowOff>
    </xdr:from>
    <xdr:to>
      <xdr:col>73</xdr:col>
      <xdr:colOff>44450</xdr:colOff>
      <xdr:row>17</xdr:row>
      <xdr:rowOff>117507</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93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102284</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301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140907</xdr:rowOff>
    </xdr:from>
    <xdr:to>
      <xdr:col>68</xdr:col>
      <xdr:colOff>203200</xdr:colOff>
      <xdr:row>17</xdr:row>
      <xdr:rowOff>71057</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88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55834</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97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81058</xdr:rowOff>
    </xdr:from>
    <xdr:to>
      <xdr:col>64</xdr:col>
      <xdr:colOff>152400</xdr:colOff>
      <xdr:row>18</xdr:row>
      <xdr:rowOff>11208</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99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167435</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30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47625</xdr:rowOff>
    </xdr:from>
    <xdr:ext cx="9099176" cy="425758"/>
    <xdr:sp macro="" textlink="">
      <xdr:nvSpPr>
        <xdr:cNvPr id="478" name="テキスト ボックス 477">
          <a:extLst>
            <a:ext uri="{FF2B5EF4-FFF2-40B4-BE49-F238E27FC236}">
              <a16:creationId xmlns:a16="http://schemas.microsoft.com/office/drawing/2014/main" id="{B7833EC5-7802-49C9-93AF-5F55205E114C}"/>
            </a:ext>
          </a:extLst>
        </xdr:cNvPr>
        <xdr:cNvSpPr txBox="1"/>
      </xdr:nvSpPr>
      <xdr:spPr>
        <a:xfrm>
          <a:off x="762000" y="4505325"/>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茨城県高萩市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27,414
27,193
193.56
15,073,427
14,131,466
821,888
7,766,519
13,478,324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人件費に係る経常収支比率は、歳入において普通交付税等の一般財源が増加したことで本市の前年度と比較すると</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ポイント改善したが、類似団体内平均値との比較では依然として高い状況が続いている。</a:t>
          </a:r>
        </a:p>
        <a:p>
          <a:r>
            <a:rPr kumimoji="1" lang="ja-JP" altLang="en-US" sz="1100">
              <a:latin typeface="ＭＳ Ｐゴシック" panose="020B0600070205080204" pitchFamily="50" charset="-128"/>
              <a:ea typeface="ＭＳ Ｐゴシック" panose="020B0600070205080204" pitchFamily="50" charset="-128"/>
            </a:rPr>
            <a:t>　本市では、行財政健全化の一環として平成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年度までに平成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年度比△</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人の職員数削減を進め経費削減を図ってきた。今後も、業務の更なる効率化を図るとともに、会計年度任用職員が行う業務について、民間委託等を進めることで人件費の適正化を図る。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277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118127</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697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146050</xdr:rowOff>
    </xdr:from>
    <xdr:to>
      <xdr:col>24</xdr:col>
      <xdr:colOff>114300</xdr:colOff>
      <xdr:row>40</xdr:row>
      <xdr:rowOff>146050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0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146050</xdr:rowOff>
    </xdr:from>
    <xdr:to>
      <xdr:col>24</xdr:col>
      <xdr:colOff>25400</xdr:colOff>
      <xdr:row>41</xdr:row>
      <xdr:rowOff>69850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987800" y="68326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159402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160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142875</xdr:rowOff>
    </xdr:from>
    <xdr:to>
      <xdr:col>24</xdr:col>
      <xdr:colOff>76200</xdr:colOff>
      <xdr:row>37</xdr:row>
      <xdr:rowOff>73025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31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69850</xdr:rowOff>
    </xdr:from>
    <xdr:to>
      <xdr:col>19</xdr:col>
      <xdr:colOff>187325</xdr:colOff>
      <xdr:row>41</xdr:row>
      <xdr:rowOff>107950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3098800" y="7099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66675</xdr:rowOff>
    </xdr:from>
    <xdr:to>
      <xdr:col>20</xdr:col>
      <xdr:colOff>38100</xdr:colOff>
      <xdr:row>37</xdr:row>
      <xdr:rowOff>168275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7002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179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69850</xdr:rowOff>
    </xdr:from>
    <xdr:to>
      <xdr:col>15</xdr:col>
      <xdr:colOff>98425</xdr:colOff>
      <xdr:row>41</xdr:row>
      <xdr:rowOff>107950</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7099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140352</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107950</xdr:rowOff>
    </xdr:from>
    <xdr:to>
      <xdr:col>11</xdr:col>
      <xdr:colOff>9525</xdr:colOff>
      <xdr:row>41</xdr:row>
      <xdr:rowOff>69850</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a:off x="1320800" y="69659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140352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28575</xdr:rowOff>
    </xdr:from>
    <xdr:to>
      <xdr:col>6</xdr:col>
      <xdr:colOff>171450</xdr:colOff>
      <xdr:row>36</xdr:row>
      <xdr:rowOff>130175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140352</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95250</xdr:rowOff>
    </xdr:from>
    <xdr:to>
      <xdr:col>24</xdr:col>
      <xdr:colOff>76200</xdr:colOff>
      <xdr:row>40</xdr:row>
      <xdr:rowOff>25400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67327</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19050</xdr:rowOff>
    </xdr:from>
    <xdr:to>
      <xdr:col>20</xdr:col>
      <xdr:colOff>38100</xdr:colOff>
      <xdr:row>41</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105427</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713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57150</xdr:rowOff>
    </xdr:from>
    <xdr:to>
      <xdr:col>15</xdr:col>
      <xdr:colOff>149225</xdr:colOff>
      <xdr:row>41</xdr:row>
      <xdr:rowOff>158750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143527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19050</xdr:rowOff>
    </xdr:from>
    <xdr:to>
      <xdr:col>11</xdr:col>
      <xdr:colOff>60325</xdr:colOff>
      <xdr:row>41</xdr:row>
      <xdr:rowOff>120650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105427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57150</xdr:rowOff>
    </xdr:from>
    <xdr:to>
      <xdr:col>6</xdr:col>
      <xdr:colOff>171450</xdr:colOff>
      <xdr:row>40</xdr:row>
      <xdr:rowOff>158750</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9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143527</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700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物件費に係る経常収支比率は、前年度と比較して</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ポイント改善した。令和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年度に実施した小中学校</a:t>
          </a:r>
          <a:r>
            <a:rPr kumimoji="1" lang="en-US" altLang="ja-JP" sz="1100">
              <a:latin typeface="ＭＳ Ｐゴシック" panose="020B0600070205080204" pitchFamily="50" charset="-128"/>
              <a:ea typeface="ＭＳ Ｐゴシック" panose="020B0600070205080204" pitchFamily="50" charset="-128"/>
            </a:rPr>
            <a:t>ICT</a:t>
          </a:r>
          <a:r>
            <a:rPr kumimoji="1" lang="ja-JP" altLang="en-US" sz="1100">
              <a:latin typeface="ＭＳ Ｐゴシック" panose="020B0600070205080204" pitchFamily="50" charset="-128"/>
              <a:ea typeface="ＭＳ Ｐゴシック" panose="020B0600070205080204" pitchFamily="50" charset="-128"/>
            </a:rPr>
            <a:t>教育用備品購入費が皆減となった一方で、新型コロナウイルスワクチン関連の物件費が増となったことで、物件費全体では</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百万円の微減にとどまっているため、歳入における一般財源の増が比率改善の要因である。</a:t>
          </a:r>
        </a:p>
        <a:p>
          <a:r>
            <a:rPr kumimoji="1" lang="ja-JP" altLang="en-US" sz="1100">
              <a:latin typeface="ＭＳ Ｐゴシック" panose="020B0600070205080204" pitchFamily="50" charset="-128"/>
              <a:ea typeface="ＭＳ Ｐゴシック" panose="020B0600070205080204" pitchFamily="50" charset="-128"/>
            </a:rPr>
            <a:t>　今後は、人件費抑制のための民間委託推進により委託料の増加が見込まれることに加え、小中学校</a:t>
          </a:r>
          <a:r>
            <a:rPr kumimoji="1" lang="en-US" altLang="ja-JP" sz="1100">
              <a:latin typeface="ＭＳ Ｐゴシック" panose="020B0600070205080204" pitchFamily="50" charset="-128"/>
              <a:ea typeface="ＭＳ Ｐゴシック" panose="020B0600070205080204" pitchFamily="50" charset="-128"/>
            </a:rPr>
            <a:t>ICT</a:t>
          </a:r>
          <a:r>
            <a:rPr kumimoji="1" lang="ja-JP" altLang="en-US" sz="1100">
              <a:latin typeface="ＭＳ Ｐゴシック" panose="020B0600070205080204" pitchFamily="50" charset="-128"/>
              <a:ea typeface="ＭＳ Ｐゴシック" panose="020B0600070205080204" pitchFamily="50" charset="-128"/>
            </a:rPr>
            <a:t>教育関連経費の増加も見込まれることから、公共施設等総合管理計画をもとにアセットマネジメントを推進し、施設の統廃合により固定費圧縮に努めるなど、引き続き経費削減を進めていく。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157480</xdr:rowOff>
    </xdr:from>
    <xdr:to>
      <xdr:col>82</xdr:col>
      <xdr:colOff>107950</xdr:colOff>
      <xdr:row>17</xdr:row>
      <xdr:rowOff>100330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9006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46990</xdr:rowOff>
    </xdr:from>
    <xdr:to>
      <xdr:col>78</xdr:col>
      <xdr:colOff>69850</xdr:colOff>
      <xdr:row>17</xdr:row>
      <xdr:rowOff>100330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961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24147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17</xdr:row>
      <xdr:rowOff>46990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9083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16</xdr:row>
      <xdr:rowOff>165100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90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106680</xdr:rowOff>
    </xdr:from>
    <xdr:to>
      <xdr:col>82</xdr:col>
      <xdr:colOff>158750</xdr:colOff>
      <xdr:row>17</xdr:row>
      <xdr:rowOff>36830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78757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49530</xdr:rowOff>
    </xdr:from>
    <xdr:to>
      <xdr:col>78</xdr:col>
      <xdr:colOff>120650</xdr:colOff>
      <xdr:row>17</xdr:row>
      <xdr:rowOff>151130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135907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05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167640</xdr:rowOff>
    </xdr:from>
    <xdr:to>
      <xdr:col>74</xdr:col>
      <xdr:colOff>31750</xdr:colOff>
      <xdr:row>17</xdr:row>
      <xdr:rowOff>97790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扶助費に係る経常収支比率は、類似団体内平均値との比較で</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ポイント上回っており、本市の前年度と比較すると</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ポイント改善した。要因としては、被保護者数の減少に伴う生活保護扶助費の減等が挙げられる。</a:t>
          </a:r>
        </a:p>
        <a:p>
          <a:r>
            <a:rPr kumimoji="1" lang="ja-JP" altLang="en-US" sz="1100">
              <a:latin typeface="ＭＳ Ｐゴシック" panose="020B0600070205080204" pitchFamily="50" charset="-128"/>
              <a:ea typeface="ＭＳ Ｐゴシック" panose="020B0600070205080204" pitchFamily="50" charset="-128"/>
            </a:rPr>
            <a:t>　少子高齢化に伴い、高齢者に係る医療費・介護費用の増が今後も見込まれる。比率の推移については、類似団体内平均値と同様の傾向があることから、今後も国・県の動向を注視し、適切なサービスの提供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139700</xdr:rowOff>
    </xdr:from>
    <xdr:to>
      <xdr:col>24</xdr:col>
      <xdr:colOff>25400</xdr:colOff>
      <xdr:row>57</xdr:row>
      <xdr:rowOff>133350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7409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41927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7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133350</xdr:rowOff>
    </xdr:from>
    <xdr:to>
      <xdr:col>19</xdr:col>
      <xdr:colOff>187325</xdr:colOff>
      <xdr:row>58</xdr:row>
      <xdr:rowOff>76200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906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25400</xdr:rowOff>
    </xdr:from>
    <xdr:to>
      <xdr:col>15</xdr:col>
      <xdr:colOff>98425</xdr:colOff>
      <xdr:row>58</xdr:row>
      <xdr:rowOff>76200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969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25400</xdr:rowOff>
    </xdr:from>
    <xdr:to>
      <xdr:col>11</xdr:col>
      <xdr:colOff>9525</xdr:colOff>
      <xdr:row>58</xdr:row>
      <xdr:rowOff>88900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969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60977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82550</xdr:rowOff>
    </xdr:from>
    <xdr:to>
      <xdr:col>20</xdr:col>
      <xdr:colOff>38100</xdr:colOff>
      <xdr:row>58</xdr:row>
      <xdr:rowOff>12700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25400</xdr:rowOff>
    </xdr:from>
    <xdr:to>
      <xdr:col>15</xdr:col>
      <xdr:colOff>149225</xdr:colOff>
      <xdr:row>58</xdr:row>
      <xdr:rowOff>127000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146050</xdr:rowOff>
    </xdr:from>
    <xdr:to>
      <xdr:col>11</xdr:col>
      <xdr:colOff>60325</xdr:colOff>
      <xdr:row>58</xdr:row>
      <xdr:rowOff>76200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60977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124477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その他に係る経常収支比率は、概ね横ばいで推移してきていたが、令和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年度においては、歳入において一般財源が増加したことにより、前年度に比べ</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ポイント改善した。</a:t>
          </a:r>
        </a:p>
        <a:p>
          <a:r>
            <a:rPr kumimoji="1" lang="ja-JP" altLang="en-US" sz="1100">
              <a:latin typeface="ＭＳ Ｐゴシック" panose="020B0600070205080204" pitchFamily="50" charset="-128"/>
              <a:ea typeface="ＭＳ Ｐゴシック" panose="020B0600070205080204" pitchFamily="50" charset="-128"/>
            </a:rPr>
            <a:t>　その他の経費の大部分を占めている繰出金においては、令和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年度は後期高齢者医療特別会計及び介護保険事業特別会計に対する繰出金が増加した。</a:t>
          </a:r>
        </a:p>
        <a:p>
          <a:r>
            <a:rPr kumimoji="1" lang="ja-JP" altLang="en-US" sz="1100">
              <a:latin typeface="ＭＳ Ｐゴシック" panose="020B0600070205080204" pitchFamily="50" charset="-128"/>
              <a:ea typeface="ＭＳ Ｐゴシック" panose="020B0600070205080204" pitchFamily="50" charset="-128"/>
            </a:rPr>
            <a:t>　今後は、高齢化の進行による介護サービス等の利用者増や後期高齢者に係る医療費の増加などから、繰出金の増加が懸念されるため、疾病の早期発見・治療や介護予防などに努め、普通会計の負担軽減を図っ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56</xdr:row>
      <xdr:rowOff>127000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652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8907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56</xdr:row>
      <xdr:rowOff>134620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72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134620</xdr:rowOff>
    </xdr:from>
    <xdr:to>
      <xdr:col>73</xdr:col>
      <xdr:colOff>180975</xdr:colOff>
      <xdr:row>56</xdr:row>
      <xdr:rowOff>142240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735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142240</xdr:rowOff>
    </xdr:from>
    <xdr:to>
      <xdr:col>69</xdr:col>
      <xdr:colOff>92075</xdr:colOff>
      <xdr:row>56</xdr:row>
      <xdr:rowOff>142240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743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143527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83820</xdr:rowOff>
    </xdr:from>
    <xdr:to>
      <xdr:col>74</xdr:col>
      <xdr:colOff>31750</xdr:colOff>
      <xdr:row>57</xdr:row>
      <xdr:rowOff>13970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24147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91440</xdr:rowOff>
    </xdr:from>
    <xdr:to>
      <xdr:col>69</xdr:col>
      <xdr:colOff>142875</xdr:colOff>
      <xdr:row>57</xdr:row>
      <xdr:rowOff>21590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補助費等に係る経常収支比率は、これまでの行財政健全化の取り組みにより補助金等を抑制してきたことや、ごみ処理を委託により行ってきたことなどから低い水準で推移してきており、令和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年度においても、類似団体内平均値と比べて</a:t>
          </a:r>
          <a:r>
            <a:rPr kumimoji="1" lang="en-US" altLang="ja-JP" sz="1100">
              <a:latin typeface="ＭＳ Ｐゴシック" panose="020B0600070205080204" pitchFamily="50" charset="-128"/>
              <a:ea typeface="ＭＳ Ｐゴシック" panose="020B0600070205080204" pitchFamily="50" charset="-128"/>
            </a:rPr>
            <a:t>7.6</a:t>
          </a:r>
          <a:r>
            <a:rPr kumimoji="1" lang="ja-JP" altLang="en-US" sz="1100">
              <a:latin typeface="ＭＳ Ｐゴシック" panose="020B0600070205080204" pitchFamily="50" charset="-128"/>
              <a:ea typeface="ＭＳ Ｐゴシック" panose="020B0600070205080204" pitchFamily="50" charset="-128"/>
            </a:rPr>
            <a:t>ポイント低くなっている。</a:t>
          </a:r>
        </a:p>
        <a:p>
          <a:r>
            <a:rPr kumimoji="1" lang="ja-JP" altLang="en-US" sz="1100">
              <a:latin typeface="ＭＳ Ｐゴシック" panose="020B0600070205080204" pitchFamily="50" charset="-128"/>
              <a:ea typeface="ＭＳ Ｐゴシック" panose="020B0600070205080204" pitchFamily="50" charset="-128"/>
            </a:rPr>
            <a:t>　今後は、現在北茨城市と広域で進めているごみ処理施設建設に伴い、事務費や公債費に係る一部事務組合負担金の増加が見込まれ、比率が上昇すると考えられるため、引き続き補助金等の必要性と効果を検証し増加抑制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5842</xdr:rowOff>
    </xdr:from>
    <xdr:to>
      <xdr:col>82</xdr:col>
      <xdr:colOff>107950</xdr:colOff>
      <xdr:row>35</xdr:row>
      <xdr:rowOff>19558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0065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19558</xdr:rowOff>
    </xdr:from>
    <xdr:to>
      <xdr:col>78</xdr:col>
      <xdr:colOff>69850</xdr:colOff>
      <xdr:row>35</xdr:row>
      <xdr:rowOff>37846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0203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37846</xdr:rowOff>
    </xdr:from>
    <xdr:to>
      <xdr:col>73</xdr:col>
      <xdr:colOff>180975</xdr:colOff>
      <xdr:row>35</xdr:row>
      <xdr:rowOff>51562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0385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51562</xdr:rowOff>
    </xdr:from>
    <xdr:to>
      <xdr:col>69</xdr:col>
      <xdr:colOff>92075</xdr:colOff>
      <xdr:row>35</xdr:row>
      <xdr:rowOff>56134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0523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126492</xdr:rowOff>
    </xdr:from>
    <xdr:to>
      <xdr:col>82</xdr:col>
      <xdr:colOff>158750</xdr:colOff>
      <xdr:row>35</xdr:row>
      <xdr:rowOff>56642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35069</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86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140208</xdr:rowOff>
    </xdr:from>
    <xdr:to>
      <xdr:col>78</xdr:col>
      <xdr:colOff>120650</xdr:colOff>
      <xdr:row>35</xdr:row>
      <xdr:rowOff>70358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80535</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738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158496</xdr:rowOff>
    </xdr:from>
    <xdr:to>
      <xdr:col>74</xdr:col>
      <xdr:colOff>31750</xdr:colOff>
      <xdr:row>35</xdr:row>
      <xdr:rowOff>88646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98823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762</xdr:rowOff>
    </xdr:from>
    <xdr:to>
      <xdr:col>69</xdr:col>
      <xdr:colOff>142875</xdr:colOff>
      <xdr:row>35</xdr:row>
      <xdr:rowOff>102362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112539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5334</xdr:rowOff>
    </xdr:from>
    <xdr:to>
      <xdr:col>65</xdr:col>
      <xdr:colOff>53975</xdr:colOff>
      <xdr:row>35</xdr:row>
      <xdr:rowOff>106934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117111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公債費に係る経常収支比率は、近年改善傾向にあり、前年度と比較すると</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ポイント減となった。本市の長年の課題である旧高萩市住宅公社改革推進債（三セク債）について、令和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年度に利率見直しと繰上償還を行い、償還額が前年度と比較して</a:t>
          </a:r>
          <a:r>
            <a:rPr kumimoji="1" lang="en-US" altLang="ja-JP" sz="1100">
              <a:latin typeface="ＭＳ Ｐゴシック" panose="020B0600070205080204" pitchFamily="50" charset="-128"/>
              <a:ea typeface="ＭＳ Ｐゴシック" panose="020B0600070205080204" pitchFamily="50" charset="-128"/>
            </a:rPr>
            <a:t>120</a:t>
          </a:r>
          <a:r>
            <a:rPr kumimoji="1" lang="ja-JP" altLang="en-US" sz="1100">
              <a:latin typeface="ＭＳ Ｐゴシック" panose="020B0600070205080204" pitchFamily="50" charset="-128"/>
              <a:ea typeface="ＭＳ Ｐゴシック" panose="020B0600070205080204" pitchFamily="50" charset="-128"/>
            </a:rPr>
            <a:t>百万円減少したことが影響している。</a:t>
          </a:r>
        </a:p>
        <a:p>
          <a:r>
            <a:rPr kumimoji="1" lang="ja-JP" altLang="en-US" sz="1100">
              <a:latin typeface="ＭＳ Ｐゴシック" panose="020B0600070205080204" pitchFamily="50" charset="-128"/>
              <a:ea typeface="ＭＳ Ｐゴシック" panose="020B0600070205080204" pitchFamily="50" charset="-128"/>
            </a:rPr>
            <a:t>　しかしながら、今年度認定こども園整備の影響で地方債残高が前年度よりも増加したことや、今後、公共施設の更新等のための地方債発行も想定されることから、比率の再上昇も懸念されるため、将来世代負担が過大とならないよう地方債の発行を可能な限り抑制していく。</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20320</xdr:rowOff>
    </xdr:from>
    <xdr:to>
      <xdr:col>24</xdr:col>
      <xdr:colOff>25400</xdr:colOff>
      <xdr:row>79</xdr:row>
      <xdr:rowOff>16511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393420"/>
          <a:ext cx="8382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16511</xdr:rowOff>
    </xdr:from>
    <xdr:to>
      <xdr:col>19</xdr:col>
      <xdr:colOff>187325</xdr:colOff>
      <xdr:row>79</xdr:row>
      <xdr:rowOff>138430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56106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127016</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15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138430</xdr:rowOff>
    </xdr:from>
    <xdr:to>
      <xdr:col>15</xdr:col>
      <xdr:colOff>98425</xdr:colOff>
      <xdr:row>80</xdr:row>
      <xdr:rowOff>81280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6829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15239</xdr:rowOff>
    </xdr:from>
    <xdr:to>
      <xdr:col>15</xdr:col>
      <xdr:colOff>149225</xdr:colOff>
      <xdr:row>78</xdr:row>
      <xdr:rowOff>116839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127016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81280</xdr:rowOff>
    </xdr:from>
    <xdr:to>
      <xdr:col>11</xdr:col>
      <xdr:colOff>9525</xdr:colOff>
      <xdr:row>80</xdr:row>
      <xdr:rowOff>134620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3797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111777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134638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113047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137161</xdr:rowOff>
    </xdr:from>
    <xdr:to>
      <xdr:col>20</xdr:col>
      <xdr:colOff>38100</xdr:colOff>
      <xdr:row>79</xdr:row>
      <xdr:rowOff>67311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52088</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59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87630</xdr:rowOff>
    </xdr:from>
    <xdr:to>
      <xdr:col>15</xdr:col>
      <xdr:colOff>149225</xdr:colOff>
      <xdr:row>80</xdr:row>
      <xdr:rowOff>17780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2557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30480</xdr:rowOff>
    </xdr:from>
    <xdr:to>
      <xdr:col>11</xdr:col>
      <xdr:colOff>60325</xdr:colOff>
      <xdr:row>80</xdr:row>
      <xdr:rowOff>132080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116857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83820</xdr:rowOff>
    </xdr:from>
    <xdr:to>
      <xdr:col>6</xdr:col>
      <xdr:colOff>171450</xdr:colOff>
      <xdr:row>81</xdr:row>
      <xdr:rowOff>13970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170197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88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公債費以外の経常収支比率は、普通交付税等の一般財源が増加したことなどにより、前年度と比較して</a:t>
          </a:r>
          <a:r>
            <a:rPr kumimoji="1" lang="en-US" altLang="ja-JP" sz="1100">
              <a:latin typeface="ＭＳ Ｐゴシック" panose="020B0600070205080204" pitchFamily="50" charset="-128"/>
              <a:ea typeface="ＭＳ Ｐゴシック" panose="020B0600070205080204" pitchFamily="50" charset="-128"/>
            </a:rPr>
            <a:t>6.9</a:t>
          </a:r>
          <a:r>
            <a:rPr kumimoji="1" lang="ja-JP" altLang="en-US" sz="1100">
              <a:latin typeface="ＭＳ Ｐゴシック" panose="020B0600070205080204" pitchFamily="50" charset="-128"/>
              <a:ea typeface="ＭＳ Ｐゴシック" panose="020B0600070205080204" pitchFamily="50" charset="-128"/>
            </a:rPr>
            <a:t>ポイントと大幅に改善し、類似団体内平均値を</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ポイント下回った。</a:t>
          </a:r>
        </a:p>
        <a:p>
          <a:r>
            <a:rPr kumimoji="1" lang="ja-JP" altLang="en-US" sz="1100">
              <a:latin typeface="ＭＳ Ｐゴシック" panose="020B0600070205080204" pitchFamily="50" charset="-128"/>
              <a:ea typeface="ＭＳ Ｐゴシック" panose="020B0600070205080204" pitchFamily="50" charset="-128"/>
            </a:rPr>
            <a:t>　公債費以外の経費のうち、人件費に係る経常収支比率が類似団体内平均値を依然として上回っていることが課題であるため、今後も人件費の適正化に努めるとともに、すべての事業において緊急性や必要性を検証し、「事業の見直し」と「事業の再構築」の徹底により業務の更なる効率化を図り、さらなる経費削減を進めていく。</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143002</xdr:rowOff>
    </xdr:from>
    <xdr:to>
      <xdr:col>82</xdr:col>
      <xdr:colOff>107950</xdr:colOff>
      <xdr:row>77</xdr:row>
      <xdr:rowOff>115570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001752"/>
          <a:ext cx="8382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142003</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000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77</xdr:row>
      <xdr:rowOff>165863</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3172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89679</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77</xdr:row>
      <xdr:rowOff>165863</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3172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139971</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78994</xdr:rowOff>
    </xdr:from>
    <xdr:to>
      <xdr:col>69</xdr:col>
      <xdr:colOff>92075</xdr:colOff>
      <xdr:row>77</xdr:row>
      <xdr:rowOff>115570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2806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92202</xdr:rowOff>
    </xdr:from>
    <xdr:to>
      <xdr:col>82</xdr:col>
      <xdr:colOff>158750</xdr:colOff>
      <xdr:row>76</xdr:row>
      <xdr:rowOff>22352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108729</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279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115063</xdr:rowOff>
    </xdr:from>
    <xdr:to>
      <xdr:col>74</xdr:col>
      <xdr:colOff>31750</xdr:colOff>
      <xdr:row>78</xdr:row>
      <xdr:rowOff>45213</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29990</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64770</xdr:rowOff>
    </xdr:from>
    <xdr:to>
      <xdr:col>69</xdr:col>
      <xdr:colOff>142875</xdr:colOff>
      <xdr:row>77</xdr:row>
      <xdr:rowOff>166370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28194</xdr:rowOff>
    </xdr:from>
    <xdr:to>
      <xdr:col>65</xdr:col>
      <xdr:colOff>53975</xdr:colOff>
      <xdr:row>77</xdr:row>
      <xdr:rowOff>129794</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114571</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茨城県高萩市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122004</xdr:rowOff>
    </xdr:from>
    <xdr:to>
      <xdr:col>29</xdr:col>
      <xdr:colOff>127000</xdr:colOff>
      <xdr:row>16</xdr:row>
      <xdr:rowOff>128491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912829"/>
          <a:ext cx="647700" cy="6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33939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53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128491</xdr:rowOff>
    </xdr:from>
    <xdr:to>
      <xdr:col>26</xdr:col>
      <xdr:colOff>50800</xdr:colOff>
      <xdr:row>16</xdr:row>
      <xdr:rowOff>151765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919316"/>
          <a:ext cx="698500" cy="23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8145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62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151765</xdr:rowOff>
    </xdr:from>
    <xdr:to>
      <xdr:col>22</xdr:col>
      <xdr:colOff>114300</xdr:colOff>
      <xdr:row>17</xdr:row>
      <xdr:rowOff>8076</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942590"/>
          <a:ext cx="698500" cy="27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137670</xdr:rowOff>
    </xdr:from>
    <xdr:to>
      <xdr:col>22</xdr:col>
      <xdr:colOff>165100</xdr:colOff>
      <xdr:row>17</xdr:row>
      <xdr:rowOff>67820</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52597</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1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8076</xdr:rowOff>
    </xdr:from>
    <xdr:to>
      <xdr:col>18</xdr:col>
      <xdr:colOff>177800</xdr:colOff>
      <xdr:row>17</xdr:row>
      <xdr:rowOff>40151</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970351"/>
          <a:ext cx="698500" cy="32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159158</xdr:rowOff>
    </xdr:from>
    <xdr:to>
      <xdr:col>19</xdr:col>
      <xdr:colOff>38100</xdr:colOff>
      <xdr:row>17</xdr:row>
      <xdr:rowOff>89308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74085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3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652</xdr:rowOff>
    </xdr:from>
    <xdr:to>
      <xdr:col>15</xdr:col>
      <xdr:colOff>101600</xdr:colOff>
      <xdr:row>17</xdr:row>
      <xdr:rowOff>102252</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62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87029</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49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71204</xdr:rowOff>
    </xdr:from>
    <xdr:to>
      <xdr:col>29</xdr:col>
      <xdr:colOff>177800</xdr:colOff>
      <xdr:row>17</xdr:row>
      <xdr:rowOff>1354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862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43281</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83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77691</xdr:rowOff>
    </xdr:from>
    <xdr:to>
      <xdr:col>26</xdr:col>
      <xdr:colOff>101600</xdr:colOff>
      <xdr:row>17</xdr:row>
      <xdr:rowOff>7841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868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164068</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954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100965</xdr:rowOff>
    </xdr:from>
    <xdr:to>
      <xdr:col>22</xdr:col>
      <xdr:colOff>165100</xdr:colOff>
      <xdr:row>17</xdr:row>
      <xdr:rowOff>31115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891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41292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66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128726</xdr:rowOff>
    </xdr:from>
    <xdr:to>
      <xdr:col>19</xdr:col>
      <xdr:colOff>38100</xdr:colOff>
      <xdr:row>17</xdr:row>
      <xdr:rowOff>58876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919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69053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68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160801</xdr:rowOff>
    </xdr:from>
    <xdr:to>
      <xdr:col>15</xdr:col>
      <xdr:colOff>101600</xdr:colOff>
      <xdr:row>17</xdr:row>
      <xdr:rowOff>90951</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951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101128</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72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117170</xdr:rowOff>
    </xdr:from>
    <xdr:to>
      <xdr:col>29</xdr:col>
      <xdr:colOff>127000</xdr:colOff>
      <xdr:row>36</xdr:row>
      <xdr:rowOff>167103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5003800" y="7070420"/>
          <a:ext cx="647700" cy="49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94033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04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16652</xdr:rowOff>
    </xdr:from>
    <xdr:to>
      <xdr:col>26</xdr:col>
      <xdr:colOff>50800</xdr:colOff>
      <xdr:row>36</xdr:row>
      <xdr:rowOff>117170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4305300" y="6969902"/>
          <a:ext cx="698500" cy="100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42555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652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244533</xdr:rowOff>
    </xdr:from>
    <xdr:to>
      <xdr:col>22</xdr:col>
      <xdr:colOff>114300</xdr:colOff>
      <xdr:row>36</xdr:row>
      <xdr:rowOff>16652</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6854883"/>
          <a:ext cx="698500" cy="115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255553</xdr:rowOff>
    </xdr:from>
    <xdr:to>
      <xdr:col>22</xdr:col>
      <xdr:colOff>165100</xdr:colOff>
      <xdr:row>36</xdr:row>
      <xdr:rowOff>14253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24430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6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240124</xdr:rowOff>
    </xdr:from>
    <xdr:to>
      <xdr:col>18</xdr:col>
      <xdr:colOff>177800</xdr:colOff>
      <xdr:row>35</xdr:row>
      <xdr:rowOff>244533</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6850474"/>
          <a:ext cx="698500" cy="4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261399</xdr:rowOff>
    </xdr:from>
    <xdr:to>
      <xdr:col>19</xdr:col>
      <xdr:colOff>38100</xdr:colOff>
      <xdr:row>36</xdr:row>
      <xdr:rowOff>20099</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4876</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237298</xdr:rowOff>
    </xdr:from>
    <xdr:to>
      <xdr:col>15</xdr:col>
      <xdr:colOff>101600</xdr:colOff>
      <xdr:row>35</xdr:row>
      <xdr:rowOff>338898</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323675</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116303</xdr:rowOff>
    </xdr:from>
    <xdr:to>
      <xdr:col>29</xdr:col>
      <xdr:colOff>177800</xdr:colOff>
      <xdr:row>37</xdr:row>
      <xdr:rowOff>46453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7069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88380</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7041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66370</xdr:rowOff>
    </xdr:from>
    <xdr:to>
      <xdr:col>26</xdr:col>
      <xdr:colOff>101600</xdr:colOff>
      <xdr:row>36</xdr:row>
      <xdr:rowOff>167970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7019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152747</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105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308752</xdr:rowOff>
    </xdr:from>
    <xdr:to>
      <xdr:col>22</xdr:col>
      <xdr:colOff>165100</xdr:colOff>
      <xdr:row>36</xdr:row>
      <xdr:rowOff>67452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919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52229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00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193733</xdr:rowOff>
    </xdr:from>
    <xdr:to>
      <xdr:col>19</xdr:col>
      <xdr:colOff>38100</xdr:colOff>
      <xdr:row>35</xdr:row>
      <xdr:rowOff>295333</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804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305510</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5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189324</xdr:rowOff>
    </xdr:from>
    <xdr:to>
      <xdr:col>15</xdr:col>
      <xdr:colOff>101600</xdr:colOff>
      <xdr:row>35</xdr:row>
      <xdr:rowOff>290924</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799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301101</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568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茨城県高萩市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27,414
27,193
193.56
15,073,427
14,131,466
821,888
7,766,519
13,478,324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103810</xdr:rowOff>
    </xdr:from>
    <xdr:to>
      <xdr:col>24</xdr:col>
      <xdr:colOff>63500</xdr:colOff>
      <xdr:row>34</xdr:row>
      <xdr:rowOff>107321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933110"/>
          <a:ext cx="838200" cy="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111284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103810</xdr:rowOff>
    </xdr:from>
    <xdr:to>
      <xdr:col>19</xdr:col>
      <xdr:colOff>177800</xdr:colOff>
      <xdr:row>35</xdr:row>
      <xdr:rowOff>21220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33110"/>
          <a:ext cx="889000" cy="8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116737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21220</xdr:rowOff>
    </xdr:from>
    <xdr:to>
      <xdr:col>15</xdr:col>
      <xdr:colOff>50800</xdr:colOff>
      <xdr:row>35</xdr:row>
      <xdr:rowOff>51803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21970"/>
          <a:ext cx="889000" cy="3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62285</xdr:rowOff>
    </xdr:from>
    <xdr:to>
      <xdr:col>15</xdr:col>
      <xdr:colOff>101600</xdr:colOff>
      <xdr:row>36</xdr:row>
      <xdr:rowOff>163885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155012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51803</xdr:rowOff>
    </xdr:from>
    <xdr:to>
      <xdr:col>10</xdr:col>
      <xdr:colOff>114300</xdr:colOff>
      <xdr:row>35</xdr:row>
      <xdr:rowOff>125886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52553"/>
          <a:ext cx="889000" cy="7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79952</xdr:rowOff>
    </xdr:from>
    <xdr:to>
      <xdr:col>10</xdr:col>
      <xdr:colOff>165100</xdr:colOff>
      <xdr:row>37</xdr:row>
      <xdr:rowOff>10102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1229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10177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56521</xdr:rowOff>
    </xdr:from>
    <xdr:to>
      <xdr:col>24</xdr:col>
      <xdr:colOff>114300</xdr:colOff>
      <xdr:row>34</xdr:row>
      <xdr:rowOff>158121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8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79398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3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53010</xdr:rowOff>
    </xdr:from>
    <xdr:to>
      <xdr:col>20</xdr:col>
      <xdr:colOff>38100</xdr:colOff>
      <xdr:row>34</xdr:row>
      <xdr:rowOff>154610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171137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6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141870</xdr:rowOff>
    </xdr:from>
    <xdr:to>
      <xdr:col>15</xdr:col>
      <xdr:colOff>101600</xdr:colOff>
      <xdr:row>35</xdr:row>
      <xdr:rowOff>72020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88547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4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1003</xdr:rowOff>
    </xdr:from>
    <xdr:to>
      <xdr:col>10</xdr:col>
      <xdr:colOff>165100</xdr:colOff>
      <xdr:row>35</xdr:row>
      <xdr:rowOff>102603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0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119130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7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75086</xdr:rowOff>
    </xdr:from>
    <xdr:to>
      <xdr:col>6</xdr:col>
      <xdr:colOff>38100</xdr:colOff>
      <xdr:row>36</xdr:row>
      <xdr:rowOff>5236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7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21763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5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109383</xdr:rowOff>
    </xdr:from>
    <xdr:to>
      <xdr:col>24</xdr:col>
      <xdr:colOff>63500</xdr:colOff>
      <xdr:row>56</xdr:row>
      <xdr:rowOff>117907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710583"/>
          <a:ext cx="838200" cy="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34379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64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109383</xdr:rowOff>
    </xdr:from>
    <xdr:to>
      <xdr:col>19</xdr:col>
      <xdr:colOff>177800</xdr:colOff>
      <xdr:row>57</xdr:row>
      <xdr:rowOff>61149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710583"/>
          <a:ext cx="889000" cy="12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6225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77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61149</xdr:rowOff>
    </xdr:from>
    <xdr:to>
      <xdr:col>15</xdr:col>
      <xdr:colOff>50800</xdr:colOff>
      <xdr:row>57</xdr:row>
      <xdr:rowOff>131808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33799"/>
          <a:ext cx="889000" cy="7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92732</xdr:rowOff>
    </xdr:from>
    <xdr:to>
      <xdr:col>15</xdr:col>
      <xdr:colOff>101600</xdr:colOff>
      <xdr:row>57</xdr:row>
      <xdr:rowOff>22882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39409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131416</xdr:rowOff>
    </xdr:from>
    <xdr:to>
      <xdr:col>10</xdr:col>
      <xdr:colOff>114300</xdr:colOff>
      <xdr:row>57</xdr:row>
      <xdr:rowOff>131808</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904066"/>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140226</xdr:rowOff>
    </xdr:from>
    <xdr:to>
      <xdr:col>10</xdr:col>
      <xdr:colOff>165100</xdr:colOff>
      <xdr:row>57</xdr:row>
      <xdr:rowOff>70376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86903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122700</xdr:rowOff>
    </xdr:from>
    <xdr:to>
      <xdr:col>6</xdr:col>
      <xdr:colOff>38100</xdr:colOff>
      <xdr:row>57</xdr:row>
      <xdr:rowOff>52850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69377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67107</xdr:rowOff>
    </xdr:from>
    <xdr:to>
      <xdr:col>24</xdr:col>
      <xdr:colOff>114300</xdr:colOff>
      <xdr:row>56</xdr:row>
      <xdr:rowOff>168707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66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45534</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4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58583</xdr:rowOff>
    </xdr:from>
    <xdr:to>
      <xdr:col>20</xdr:col>
      <xdr:colOff>38100</xdr:colOff>
      <xdr:row>56</xdr:row>
      <xdr:rowOff>160183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65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5260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43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10349</xdr:rowOff>
    </xdr:from>
    <xdr:to>
      <xdr:col>15</xdr:col>
      <xdr:colOff>101600</xdr:colOff>
      <xdr:row>57</xdr:row>
      <xdr:rowOff>111949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8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103076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87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81008</xdr:rowOff>
    </xdr:from>
    <xdr:to>
      <xdr:col>10</xdr:col>
      <xdr:colOff>165100</xdr:colOff>
      <xdr:row>58</xdr:row>
      <xdr:rowOff>11158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5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2285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4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80616</xdr:rowOff>
    </xdr:from>
    <xdr:to>
      <xdr:col>6</xdr:col>
      <xdr:colOff>38100</xdr:colOff>
      <xdr:row>58</xdr:row>
      <xdr:rowOff>10766</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5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1893</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4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119278</xdr:rowOff>
    </xdr:from>
    <xdr:to>
      <xdr:col>24</xdr:col>
      <xdr:colOff>63500</xdr:colOff>
      <xdr:row>78</xdr:row>
      <xdr:rowOff>124479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492378"/>
          <a:ext cx="838200" cy="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21938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23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119278</xdr:rowOff>
    </xdr:from>
    <xdr:to>
      <xdr:col>19</xdr:col>
      <xdr:colOff>177800</xdr:colOff>
      <xdr:row>78</xdr:row>
      <xdr:rowOff>135165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492378"/>
          <a:ext cx="8890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129036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1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131356</xdr:rowOff>
    </xdr:from>
    <xdr:to>
      <xdr:col>15</xdr:col>
      <xdr:colOff>50800</xdr:colOff>
      <xdr:row>78</xdr:row>
      <xdr:rowOff>135165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50445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68059</xdr:rowOff>
    </xdr:from>
    <xdr:to>
      <xdr:col>15</xdr:col>
      <xdr:colOff>101600</xdr:colOff>
      <xdr:row>78</xdr:row>
      <xdr:rowOff>169659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14736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2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131356</xdr:rowOff>
    </xdr:from>
    <xdr:to>
      <xdr:col>10</xdr:col>
      <xdr:colOff>114300</xdr:colOff>
      <xdr:row>78</xdr:row>
      <xdr:rowOff>135756</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504456"/>
          <a:ext cx="8890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58877</xdr:rowOff>
    </xdr:from>
    <xdr:to>
      <xdr:col>10</xdr:col>
      <xdr:colOff>165100</xdr:colOff>
      <xdr:row>78</xdr:row>
      <xdr:rowOff>160477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5554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20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73679</xdr:rowOff>
    </xdr:from>
    <xdr:to>
      <xdr:col>24</xdr:col>
      <xdr:colOff>114300</xdr:colOff>
      <xdr:row>79</xdr:row>
      <xdr:rowOff>3829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4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160056</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61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68478</xdr:rowOff>
    </xdr:from>
    <xdr:to>
      <xdr:col>20</xdr:col>
      <xdr:colOff>38100</xdr:colOff>
      <xdr:row>78</xdr:row>
      <xdr:rowOff>170078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4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161205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34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84365</xdr:rowOff>
    </xdr:from>
    <xdr:to>
      <xdr:col>15</xdr:col>
      <xdr:colOff>101600</xdr:colOff>
      <xdr:row>79</xdr:row>
      <xdr:rowOff>14515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5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5642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5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80556</xdr:rowOff>
    </xdr:from>
    <xdr:to>
      <xdr:col>10</xdr:col>
      <xdr:colOff>165100</xdr:colOff>
      <xdr:row>79</xdr:row>
      <xdr:rowOff>10706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5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1833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4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84956</xdr:rowOff>
    </xdr:from>
    <xdr:to>
      <xdr:col>6</xdr:col>
      <xdr:colOff>38100</xdr:colOff>
      <xdr:row>79</xdr:row>
      <xdr:rowOff>15106</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5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6233</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5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100240</xdr:rowOff>
    </xdr:from>
    <xdr:to>
      <xdr:col>24</xdr:col>
      <xdr:colOff>63500</xdr:colOff>
      <xdr:row>97</xdr:row>
      <xdr:rowOff>10618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387990"/>
          <a:ext cx="838200" cy="25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76840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64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10618</xdr:rowOff>
    </xdr:from>
    <xdr:to>
      <xdr:col>19</xdr:col>
      <xdr:colOff>177800</xdr:colOff>
      <xdr:row>97</xdr:row>
      <xdr:rowOff>55638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641268"/>
          <a:ext cx="889000" cy="4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129494</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7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55638</xdr:rowOff>
    </xdr:from>
    <xdr:to>
      <xdr:col>15</xdr:col>
      <xdr:colOff>50800</xdr:colOff>
      <xdr:row>97</xdr:row>
      <xdr:rowOff>88976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686288"/>
          <a:ext cx="889000" cy="3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55194</xdr:rowOff>
    </xdr:from>
    <xdr:to>
      <xdr:col>15</xdr:col>
      <xdr:colOff>101600</xdr:colOff>
      <xdr:row>97</xdr:row>
      <xdr:rowOff>156794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147921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7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48261</xdr:rowOff>
    </xdr:from>
    <xdr:to>
      <xdr:col>10</xdr:col>
      <xdr:colOff>114300</xdr:colOff>
      <xdr:row>97</xdr:row>
      <xdr:rowOff>88976</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678911"/>
          <a:ext cx="889000" cy="4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105359</xdr:rowOff>
    </xdr:from>
    <xdr:to>
      <xdr:col>10</xdr:col>
      <xdr:colOff>165100</xdr:colOff>
      <xdr:row>98</xdr:row>
      <xdr:rowOff>35509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26636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96723</xdr:rowOff>
    </xdr:from>
    <xdr:to>
      <xdr:col>6</xdr:col>
      <xdr:colOff>38100</xdr:colOff>
      <xdr:row>98</xdr:row>
      <xdr:rowOff>26873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18000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82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49440</xdr:rowOff>
    </xdr:from>
    <xdr:to>
      <xdr:col>24</xdr:col>
      <xdr:colOff>114300</xdr:colOff>
      <xdr:row>95</xdr:row>
      <xdr:rowOff>151040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72317</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188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131268</xdr:rowOff>
    </xdr:from>
    <xdr:to>
      <xdr:col>20</xdr:col>
      <xdr:colOff>38100</xdr:colOff>
      <xdr:row>97</xdr:row>
      <xdr:rowOff>61418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59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77945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36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4838</xdr:rowOff>
    </xdr:from>
    <xdr:to>
      <xdr:col>15</xdr:col>
      <xdr:colOff>101600</xdr:colOff>
      <xdr:row>97</xdr:row>
      <xdr:rowOff>106438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63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122965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41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38176</xdr:rowOff>
    </xdr:from>
    <xdr:to>
      <xdr:col>10</xdr:col>
      <xdr:colOff>165100</xdr:colOff>
      <xdr:row>97</xdr:row>
      <xdr:rowOff>139776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66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156303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44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168911</xdr:rowOff>
    </xdr:from>
    <xdr:to>
      <xdr:col>6</xdr:col>
      <xdr:colOff>38100</xdr:colOff>
      <xdr:row>97</xdr:row>
      <xdr:rowOff>99061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62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115588</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40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39535</xdr:rowOff>
    </xdr:from>
    <xdr:to>
      <xdr:col>54</xdr:col>
      <xdr:colOff>189865</xdr:colOff>
      <xdr:row>37</xdr:row>
      <xdr:rowOff>148730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25935"/>
          <a:ext cx="1270" cy="966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152557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148730</xdr:rowOff>
    </xdr:from>
    <xdr:to>
      <xdr:col>55</xdr:col>
      <xdr:colOff>88900</xdr:colOff>
      <xdr:row>37</xdr:row>
      <xdr:rowOff>148730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4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157662</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39535</xdr:rowOff>
    </xdr:from>
    <xdr:to>
      <xdr:col>55</xdr:col>
      <xdr:colOff>88900</xdr:colOff>
      <xdr:row>32</xdr:row>
      <xdr:rowOff>39535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2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79487</xdr:rowOff>
    </xdr:from>
    <xdr:to>
      <xdr:col>55</xdr:col>
      <xdr:colOff>0</xdr:colOff>
      <xdr:row>37</xdr:row>
      <xdr:rowOff>58067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565887"/>
          <a:ext cx="838200" cy="83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86425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915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63548</xdr:rowOff>
    </xdr:from>
    <xdr:to>
      <xdr:col>55</xdr:col>
      <xdr:colOff>50800</xdr:colOff>
      <xdr:row>35</xdr:row>
      <xdr:rowOff>165148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79487</xdr:rowOff>
    </xdr:from>
    <xdr:to>
      <xdr:col>50</xdr:col>
      <xdr:colOff>114300</xdr:colOff>
      <xdr:row>37</xdr:row>
      <xdr:rowOff>112908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565887"/>
          <a:ext cx="889000" cy="89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121864</xdr:rowOff>
    </xdr:from>
    <xdr:to>
      <xdr:col>50</xdr:col>
      <xdr:colOff>165100</xdr:colOff>
      <xdr:row>31</xdr:row>
      <xdr:rowOff>52014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68541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04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112908</xdr:rowOff>
    </xdr:from>
    <xdr:to>
      <xdr:col>45</xdr:col>
      <xdr:colOff>177800</xdr:colOff>
      <xdr:row>37</xdr:row>
      <xdr:rowOff>123660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56558"/>
          <a:ext cx="889000" cy="1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160383</xdr:rowOff>
    </xdr:from>
    <xdr:to>
      <xdr:col>46</xdr:col>
      <xdr:colOff>38100</xdr:colOff>
      <xdr:row>36</xdr:row>
      <xdr:rowOff>90533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107060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593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123660</xdr:rowOff>
    </xdr:from>
    <xdr:to>
      <xdr:col>41</xdr:col>
      <xdr:colOff>50800</xdr:colOff>
      <xdr:row>37</xdr:row>
      <xdr:rowOff>137764</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467310"/>
          <a:ext cx="889000" cy="1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36596</xdr:rowOff>
    </xdr:from>
    <xdr:to>
      <xdr:col>41</xdr:col>
      <xdr:colOff>101600</xdr:colOff>
      <xdr:row>36</xdr:row>
      <xdr:rowOff>138196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154723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58900</xdr:rowOff>
    </xdr:from>
    <xdr:to>
      <xdr:col>36</xdr:col>
      <xdr:colOff>165100</xdr:colOff>
      <xdr:row>36</xdr:row>
      <xdr:rowOff>160500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5577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7267</xdr:rowOff>
    </xdr:from>
    <xdr:to>
      <xdr:col>55</xdr:col>
      <xdr:colOff>50800</xdr:colOff>
      <xdr:row>37</xdr:row>
      <xdr:rowOff>108867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35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93644</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26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28687</xdr:rowOff>
    </xdr:from>
    <xdr:to>
      <xdr:col>50</xdr:col>
      <xdr:colOff>165100</xdr:colOff>
      <xdr:row>32</xdr:row>
      <xdr:rowOff>130287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51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121414</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607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62108</xdr:rowOff>
    </xdr:from>
    <xdr:to>
      <xdr:col>46</xdr:col>
      <xdr:colOff>38100</xdr:colOff>
      <xdr:row>37</xdr:row>
      <xdr:rowOff>163708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0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154835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49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72860</xdr:rowOff>
    </xdr:from>
    <xdr:to>
      <xdr:col>41</xdr:col>
      <xdr:colOff>101600</xdr:colOff>
      <xdr:row>38</xdr:row>
      <xdr:rowOff>3010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1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165587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0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86964</xdr:rowOff>
    </xdr:from>
    <xdr:to>
      <xdr:col>36</xdr:col>
      <xdr:colOff>165100</xdr:colOff>
      <xdr:row>38</xdr:row>
      <xdr:rowOff>17114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3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8241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5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78001</xdr:rowOff>
    </xdr:from>
    <xdr:to>
      <xdr:col>55</xdr:col>
      <xdr:colOff>0</xdr:colOff>
      <xdr:row>57</xdr:row>
      <xdr:rowOff>116528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679201"/>
          <a:ext cx="838200" cy="20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495</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430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169662</xdr:rowOff>
    </xdr:from>
    <xdr:to>
      <xdr:col>50</xdr:col>
      <xdr:colOff>114300</xdr:colOff>
      <xdr:row>57</xdr:row>
      <xdr:rowOff>116528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770862"/>
          <a:ext cx="889000" cy="11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44363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3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169662</xdr:rowOff>
    </xdr:from>
    <xdr:to>
      <xdr:col>45</xdr:col>
      <xdr:colOff>177800</xdr:colOff>
      <xdr:row>57</xdr:row>
      <xdr:rowOff>112657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770862"/>
          <a:ext cx="889000" cy="11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111143</xdr:rowOff>
    </xdr:from>
    <xdr:to>
      <xdr:col>46</xdr:col>
      <xdr:colOff>38100</xdr:colOff>
      <xdr:row>56</xdr:row>
      <xdr:rowOff>41293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57820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112657</xdr:rowOff>
    </xdr:from>
    <xdr:to>
      <xdr:col>41</xdr:col>
      <xdr:colOff>50800</xdr:colOff>
      <xdr:row>58</xdr:row>
      <xdr:rowOff>28227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885307"/>
          <a:ext cx="889000" cy="8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148115</xdr:rowOff>
    </xdr:from>
    <xdr:to>
      <xdr:col>41</xdr:col>
      <xdr:colOff>101600</xdr:colOff>
      <xdr:row>56</xdr:row>
      <xdr:rowOff>78265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94792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157724</xdr:rowOff>
    </xdr:from>
    <xdr:to>
      <xdr:col>36</xdr:col>
      <xdr:colOff>165100</xdr:colOff>
      <xdr:row>56</xdr:row>
      <xdr:rowOff>87874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58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104401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36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27201</xdr:rowOff>
    </xdr:from>
    <xdr:to>
      <xdr:col>55</xdr:col>
      <xdr:colOff>50800</xdr:colOff>
      <xdr:row>56</xdr:row>
      <xdr:rowOff>128801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62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5628</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60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65728</xdr:rowOff>
    </xdr:from>
    <xdr:to>
      <xdr:col>50</xdr:col>
      <xdr:colOff>165100</xdr:colOff>
      <xdr:row>57</xdr:row>
      <xdr:rowOff>167328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8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158455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93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118862</xdr:rowOff>
    </xdr:from>
    <xdr:to>
      <xdr:col>46</xdr:col>
      <xdr:colOff>38100</xdr:colOff>
      <xdr:row>57</xdr:row>
      <xdr:rowOff>49012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72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40139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81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61857</xdr:rowOff>
    </xdr:from>
    <xdr:to>
      <xdr:col>41</xdr:col>
      <xdr:colOff>101600</xdr:colOff>
      <xdr:row>57</xdr:row>
      <xdr:rowOff>163457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83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154584</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92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148877</xdr:rowOff>
    </xdr:from>
    <xdr:to>
      <xdr:col>36</xdr:col>
      <xdr:colOff>165100</xdr:colOff>
      <xdr:row>58</xdr:row>
      <xdr:rowOff>79027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92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70154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1001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158229</xdr:rowOff>
    </xdr:from>
    <xdr:to>
      <xdr:col>55</xdr:col>
      <xdr:colOff>0</xdr:colOff>
      <xdr:row>78</xdr:row>
      <xdr:rowOff>851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016979"/>
          <a:ext cx="838200" cy="35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68521</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7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851</xdr:rowOff>
    </xdr:from>
    <xdr:to>
      <xdr:col>50</xdr:col>
      <xdr:colOff>114300</xdr:colOff>
      <xdr:row>78</xdr:row>
      <xdr:rowOff>33413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373951"/>
          <a:ext cx="889000" cy="3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10304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0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150025</xdr:rowOff>
    </xdr:from>
    <xdr:to>
      <xdr:col>45</xdr:col>
      <xdr:colOff>177800</xdr:colOff>
      <xdr:row>78</xdr:row>
      <xdr:rowOff>33413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351675"/>
          <a:ext cx="889000" cy="5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72822</xdr:rowOff>
    </xdr:from>
    <xdr:to>
      <xdr:col>46</xdr:col>
      <xdr:colOff>38100</xdr:colOff>
      <xdr:row>78</xdr:row>
      <xdr:rowOff>2972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19499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150025</xdr:rowOff>
    </xdr:from>
    <xdr:to>
      <xdr:col>41</xdr:col>
      <xdr:colOff>50800</xdr:colOff>
      <xdr:row>78</xdr:row>
      <xdr:rowOff>94602</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351675"/>
          <a:ext cx="889000" cy="1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76391</xdr:rowOff>
    </xdr:from>
    <xdr:to>
      <xdr:col>41</xdr:col>
      <xdr:colOff>101600</xdr:colOff>
      <xdr:row>78</xdr:row>
      <xdr:rowOff>6541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23068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32105</xdr:rowOff>
    </xdr:from>
    <xdr:to>
      <xdr:col>36</xdr:col>
      <xdr:colOff>165100</xdr:colOff>
      <xdr:row>77</xdr:row>
      <xdr:rowOff>133705</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150232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107429</xdr:rowOff>
    </xdr:from>
    <xdr:to>
      <xdr:col>55</xdr:col>
      <xdr:colOff>50800</xdr:colOff>
      <xdr:row>76</xdr:row>
      <xdr:rowOff>37579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296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130306</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281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121501</xdr:rowOff>
    </xdr:from>
    <xdr:to>
      <xdr:col>50</xdr:col>
      <xdr:colOff>165100</xdr:colOff>
      <xdr:row>78</xdr:row>
      <xdr:rowOff>51651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32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42778</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341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154063</xdr:rowOff>
    </xdr:from>
    <xdr:to>
      <xdr:col>46</xdr:col>
      <xdr:colOff>38100</xdr:colOff>
      <xdr:row>78</xdr:row>
      <xdr:rowOff>84213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35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75340</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344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99225</xdr:rowOff>
    </xdr:from>
    <xdr:to>
      <xdr:col>41</xdr:col>
      <xdr:colOff>101600</xdr:colOff>
      <xdr:row>78</xdr:row>
      <xdr:rowOff>29375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30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20502</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339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43802</xdr:rowOff>
    </xdr:from>
    <xdr:to>
      <xdr:col>36</xdr:col>
      <xdr:colOff>165100</xdr:colOff>
      <xdr:row>78</xdr:row>
      <xdr:rowOff>145402</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1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136529</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50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118227</xdr:rowOff>
    </xdr:from>
    <xdr:to>
      <xdr:col>55</xdr:col>
      <xdr:colOff>0</xdr:colOff>
      <xdr:row>98</xdr:row>
      <xdr:rowOff>121923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920327"/>
          <a:ext cx="8382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64998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2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42545</xdr:rowOff>
    </xdr:from>
    <xdr:to>
      <xdr:col>50</xdr:col>
      <xdr:colOff>114300</xdr:colOff>
      <xdr:row>98</xdr:row>
      <xdr:rowOff>118227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844645"/>
          <a:ext cx="889000" cy="7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124663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41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42545</xdr:rowOff>
    </xdr:from>
    <xdr:to>
      <xdr:col>45</xdr:col>
      <xdr:colOff>177800</xdr:colOff>
      <xdr:row>98</xdr:row>
      <xdr:rowOff>126944</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844645"/>
          <a:ext cx="889000" cy="8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8021</xdr:rowOff>
    </xdr:from>
    <xdr:to>
      <xdr:col>46</xdr:col>
      <xdr:colOff>38100</xdr:colOff>
      <xdr:row>97</xdr:row>
      <xdr:rowOff>109621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126148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105623</xdr:rowOff>
    </xdr:from>
    <xdr:to>
      <xdr:col>41</xdr:col>
      <xdr:colOff>50800</xdr:colOff>
      <xdr:row>98</xdr:row>
      <xdr:rowOff>126944</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907723"/>
          <a:ext cx="889000" cy="2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46548</xdr:rowOff>
    </xdr:from>
    <xdr:to>
      <xdr:col>41</xdr:col>
      <xdr:colOff>101600</xdr:colOff>
      <xdr:row>97</xdr:row>
      <xdr:rowOff>148148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164675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84945</xdr:rowOff>
    </xdr:from>
    <xdr:to>
      <xdr:col>36</xdr:col>
      <xdr:colOff>165100</xdr:colOff>
      <xdr:row>98</xdr:row>
      <xdr:rowOff>15095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31622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71123</xdr:rowOff>
    </xdr:from>
    <xdr:to>
      <xdr:col>55</xdr:col>
      <xdr:colOff>50800</xdr:colOff>
      <xdr:row>99</xdr:row>
      <xdr:rowOff>1273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87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157500</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78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67427</xdr:rowOff>
    </xdr:from>
    <xdr:to>
      <xdr:col>50</xdr:col>
      <xdr:colOff>165100</xdr:colOff>
      <xdr:row>98</xdr:row>
      <xdr:rowOff>169027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86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160154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96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163195</xdr:rowOff>
    </xdr:from>
    <xdr:to>
      <xdr:col>46</xdr:col>
      <xdr:colOff>38100</xdr:colOff>
      <xdr:row>98</xdr:row>
      <xdr:rowOff>93345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79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84472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88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76144</xdr:rowOff>
    </xdr:from>
    <xdr:to>
      <xdr:col>41</xdr:col>
      <xdr:colOff>101600</xdr:colOff>
      <xdr:row>99</xdr:row>
      <xdr:rowOff>6294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8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168871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97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54823</xdr:rowOff>
    </xdr:from>
    <xdr:to>
      <xdr:col>36</xdr:col>
      <xdr:colOff>165100</xdr:colOff>
      <xdr:row>98</xdr:row>
      <xdr:rowOff>156423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85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147550</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94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86599</xdr:rowOff>
    </xdr:from>
    <xdr:to>
      <xdr:col>85</xdr:col>
      <xdr:colOff>127000</xdr:colOff>
      <xdr:row>39</xdr:row>
      <xdr:rowOff>93849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601699"/>
          <a:ext cx="838200" cy="17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109393</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53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86599</xdr:rowOff>
    </xdr:from>
    <xdr:to>
      <xdr:col>81</xdr:col>
      <xdr:colOff>50800</xdr:colOff>
      <xdr:row>38</xdr:row>
      <xdr:rowOff>147865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601699"/>
          <a:ext cx="889000" cy="6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127115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29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75594</xdr:rowOff>
    </xdr:from>
    <xdr:to>
      <xdr:col>76</xdr:col>
      <xdr:colOff>114300</xdr:colOff>
      <xdr:row>38</xdr:row>
      <xdr:rowOff>147865</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590694"/>
          <a:ext cx="889000" cy="7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10196</xdr:rowOff>
    </xdr:from>
    <xdr:to>
      <xdr:col>76</xdr:col>
      <xdr:colOff>165100</xdr:colOff>
      <xdr:row>38</xdr:row>
      <xdr:rowOff>111796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128323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30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115828</xdr:rowOff>
    </xdr:from>
    <xdr:to>
      <xdr:col>71</xdr:col>
      <xdr:colOff>177800</xdr:colOff>
      <xdr:row>38</xdr:row>
      <xdr:rowOff>75594</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5259328"/>
          <a:ext cx="889000" cy="133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34461</xdr:rowOff>
    </xdr:from>
    <xdr:to>
      <xdr:col>72</xdr:col>
      <xdr:colOff>38100</xdr:colOff>
      <xdr:row>38</xdr:row>
      <xdr:rowOff>136061</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127188</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6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70677</xdr:rowOff>
    </xdr:from>
    <xdr:to>
      <xdr:col>67</xdr:col>
      <xdr:colOff>101600</xdr:colOff>
      <xdr:row>39</xdr:row>
      <xdr:rowOff>827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8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163404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678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43049</xdr:rowOff>
    </xdr:from>
    <xdr:to>
      <xdr:col>85</xdr:col>
      <xdr:colOff>177800</xdr:colOff>
      <xdr:row>39</xdr:row>
      <xdr:rowOff>144649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72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129426</xdr:rowOff>
    </xdr:from>
    <xdr:ext cx="378565"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44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35799</xdr:rowOff>
    </xdr:from>
    <xdr:to>
      <xdr:col>81</xdr:col>
      <xdr:colOff>101600</xdr:colOff>
      <xdr:row>38</xdr:row>
      <xdr:rowOff>137399</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55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128526</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46428" y="664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97065</xdr:rowOff>
    </xdr:from>
    <xdr:to>
      <xdr:col>76</xdr:col>
      <xdr:colOff>165100</xdr:colOff>
      <xdr:row>39</xdr:row>
      <xdr:rowOff>27215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1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18342</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57428" y="670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24794</xdr:rowOff>
    </xdr:from>
    <xdr:to>
      <xdr:col>72</xdr:col>
      <xdr:colOff>38100</xdr:colOff>
      <xdr:row>38</xdr:row>
      <xdr:rowOff>126394</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53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142921</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68428" y="6315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65028</xdr:rowOff>
    </xdr:from>
    <xdr:to>
      <xdr:col>67</xdr:col>
      <xdr:colOff>101600</xdr:colOff>
      <xdr:row>30</xdr:row>
      <xdr:rowOff>166628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520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11705</xdr:rowOff>
    </xdr:from>
    <xdr:ext cx="534377"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47111" y="498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14719</xdr:rowOff>
    </xdr:from>
    <xdr:to>
      <xdr:col>85</xdr:col>
      <xdr:colOff>127000</xdr:colOff>
      <xdr:row>75</xdr:row>
      <xdr:rowOff>70459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2873469"/>
          <a:ext cx="838200" cy="5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166019</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681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14719</xdr:rowOff>
    </xdr:from>
    <xdr:to>
      <xdr:col>81</xdr:col>
      <xdr:colOff>50800</xdr:colOff>
      <xdr:row>75</xdr:row>
      <xdr:rowOff>33630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2873469"/>
          <a:ext cx="889000" cy="1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75493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9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170193</xdr:rowOff>
    </xdr:from>
    <xdr:to>
      <xdr:col>76</xdr:col>
      <xdr:colOff>114300</xdr:colOff>
      <xdr:row>75</xdr:row>
      <xdr:rowOff>33630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2857493"/>
          <a:ext cx="889000" cy="3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25349</xdr:rowOff>
    </xdr:from>
    <xdr:to>
      <xdr:col>76</xdr:col>
      <xdr:colOff>165100</xdr:colOff>
      <xdr:row>75</xdr:row>
      <xdr:rowOff>126949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118076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9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159385</xdr:rowOff>
    </xdr:from>
    <xdr:to>
      <xdr:col>71</xdr:col>
      <xdr:colOff>177800</xdr:colOff>
      <xdr:row>74</xdr:row>
      <xdr:rowOff>170193</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2846685"/>
          <a:ext cx="889000" cy="1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39865</xdr:rowOff>
    </xdr:from>
    <xdr:to>
      <xdr:col>72</xdr:col>
      <xdr:colOff>38100</xdr:colOff>
      <xdr:row>75</xdr:row>
      <xdr:rowOff>141465</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132593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32741</xdr:rowOff>
    </xdr:from>
    <xdr:to>
      <xdr:col>67</xdr:col>
      <xdr:colOff>101600</xdr:colOff>
      <xdr:row>75</xdr:row>
      <xdr:rowOff>134341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125468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9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19659</xdr:rowOff>
    </xdr:from>
    <xdr:to>
      <xdr:col>85</xdr:col>
      <xdr:colOff>177800</xdr:colOff>
      <xdr:row>75</xdr:row>
      <xdr:rowOff>121259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87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169536</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85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135369</xdr:rowOff>
    </xdr:from>
    <xdr:to>
      <xdr:col>81</xdr:col>
      <xdr:colOff>101600</xdr:colOff>
      <xdr:row>75</xdr:row>
      <xdr:rowOff>65519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8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82046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59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154280</xdr:rowOff>
    </xdr:from>
    <xdr:to>
      <xdr:col>76</xdr:col>
      <xdr:colOff>165100</xdr:colOff>
      <xdr:row>75</xdr:row>
      <xdr:rowOff>84430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8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100957</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61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119393</xdr:rowOff>
    </xdr:from>
    <xdr:to>
      <xdr:col>72</xdr:col>
      <xdr:colOff>38100</xdr:colOff>
      <xdr:row>75</xdr:row>
      <xdr:rowOff>49543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80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66070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58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108585</xdr:rowOff>
    </xdr:from>
    <xdr:to>
      <xdr:col>67</xdr:col>
      <xdr:colOff>101600</xdr:colOff>
      <xdr:row>75</xdr:row>
      <xdr:rowOff>38735</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7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55262</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57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44501</xdr:rowOff>
    </xdr:from>
    <xdr:to>
      <xdr:col>85</xdr:col>
      <xdr:colOff>127000</xdr:colOff>
      <xdr:row>97</xdr:row>
      <xdr:rowOff>75209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675151"/>
          <a:ext cx="838200" cy="3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161041</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44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75209</xdr:rowOff>
    </xdr:from>
    <xdr:to>
      <xdr:col>81</xdr:col>
      <xdr:colOff>50800</xdr:colOff>
      <xdr:row>98</xdr:row>
      <xdr:rowOff>118517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705859"/>
          <a:ext cx="889000" cy="21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159097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78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108471</xdr:rowOff>
    </xdr:from>
    <xdr:to>
      <xdr:col>76</xdr:col>
      <xdr:colOff>114300</xdr:colOff>
      <xdr:row>98</xdr:row>
      <xdr:rowOff>118517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3703300" y="16910571"/>
          <a:ext cx="889000" cy="1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141579</xdr:rowOff>
    </xdr:from>
    <xdr:to>
      <xdr:col>76</xdr:col>
      <xdr:colOff>165100</xdr:colOff>
      <xdr:row>98</xdr:row>
      <xdr:rowOff>71729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88256</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108471</xdr:rowOff>
    </xdr:from>
    <xdr:to>
      <xdr:col>71</xdr:col>
      <xdr:colOff>177800</xdr:colOff>
      <xdr:row>99</xdr:row>
      <xdr:rowOff>20740</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910571"/>
          <a:ext cx="889000" cy="8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169635</xdr:rowOff>
    </xdr:from>
    <xdr:to>
      <xdr:col>72</xdr:col>
      <xdr:colOff>38100</xdr:colOff>
      <xdr:row>98</xdr:row>
      <xdr:rowOff>99785</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116312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164351</xdr:rowOff>
    </xdr:from>
    <xdr:to>
      <xdr:col>67</xdr:col>
      <xdr:colOff>101600</xdr:colOff>
      <xdr:row>98</xdr:row>
      <xdr:rowOff>94501</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111028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165151</xdr:rowOff>
    </xdr:from>
    <xdr:to>
      <xdr:col>85</xdr:col>
      <xdr:colOff>177800</xdr:colOff>
      <xdr:row>97</xdr:row>
      <xdr:rowOff>95301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62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143578</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60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24409</xdr:rowOff>
    </xdr:from>
    <xdr:to>
      <xdr:col>81</xdr:col>
      <xdr:colOff>101600</xdr:colOff>
      <xdr:row>97</xdr:row>
      <xdr:rowOff>126009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65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142536</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43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67717</xdr:rowOff>
    </xdr:from>
    <xdr:to>
      <xdr:col>76</xdr:col>
      <xdr:colOff>165100</xdr:colOff>
      <xdr:row>98</xdr:row>
      <xdr:rowOff>169317</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86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160444</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57428" y="1696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57671</xdr:rowOff>
    </xdr:from>
    <xdr:to>
      <xdr:col>72</xdr:col>
      <xdr:colOff>38100</xdr:colOff>
      <xdr:row>98</xdr:row>
      <xdr:rowOff>159271</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85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150398</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68428" y="1695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141390</xdr:rowOff>
    </xdr:from>
    <xdr:to>
      <xdr:col>67</xdr:col>
      <xdr:colOff>101600</xdr:colOff>
      <xdr:row>99</xdr:row>
      <xdr:rowOff>71540</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94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62667</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79428" y="170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6350</xdr:rowOff>
    </xdr:from>
    <xdr:to>
      <xdr:col>116</xdr:col>
      <xdr:colOff>63500</xdr:colOff>
      <xdr:row>38</xdr:row>
      <xdr:rowOff>24791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521450"/>
          <a:ext cx="838200" cy="1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165422</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337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140995</xdr:rowOff>
    </xdr:from>
    <xdr:to>
      <xdr:col>111</xdr:col>
      <xdr:colOff>177800</xdr:colOff>
      <xdr:row>38</xdr:row>
      <xdr:rowOff>6350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484645"/>
          <a:ext cx="889000" cy="3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82758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59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55804</xdr:rowOff>
    </xdr:from>
    <xdr:to>
      <xdr:col>107</xdr:col>
      <xdr:colOff>50800</xdr:colOff>
      <xdr:row>37</xdr:row>
      <xdr:rowOff>140995</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399454"/>
          <a:ext cx="889000" cy="8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91482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60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55804</xdr:rowOff>
    </xdr:from>
    <xdr:to>
      <xdr:col>102</xdr:col>
      <xdr:colOff>114300</xdr:colOff>
      <xdr:row>37</xdr:row>
      <xdr:rowOff>64262</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8656300" y="6399454"/>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140403</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65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164978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68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145440</xdr:rowOff>
    </xdr:from>
    <xdr:to>
      <xdr:col>116</xdr:col>
      <xdr:colOff>114300</xdr:colOff>
      <xdr:row>38</xdr:row>
      <xdr:rowOff>75591</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4890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123867</xdr:rowOff>
    </xdr:from>
    <xdr:ext cx="469744"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46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127000</xdr:rowOff>
    </xdr:from>
    <xdr:to>
      <xdr:col>112</xdr:col>
      <xdr:colOff>38100</xdr:colOff>
      <xdr:row>38</xdr:row>
      <xdr:rowOff>57150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4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73677</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088428" y="624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90195</xdr:rowOff>
    </xdr:from>
    <xdr:to>
      <xdr:col>107</xdr:col>
      <xdr:colOff>101600</xdr:colOff>
      <xdr:row>38</xdr:row>
      <xdr:rowOff>20345</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4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36872</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199428" y="620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5004</xdr:rowOff>
    </xdr:from>
    <xdr:to>
      <xdr:col>102</xdr:col>
      <xdr:colOff>165100</xdr:colOff>
      <xdr:row>37</xdr:row>
      <xdr:rowOff>106604</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34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123131</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10428" y="612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13462</xdr:rowOff>
    </xdr:from>
    <xdr:to>
      <xdr:col>98</xdr:col>
      <xdr:colOff>38100</xdr:colOff>
      <xdr:row>37</xdr:row>
      <xdr:rowOff>115062</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35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131589</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421428" y="613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41669</xdr:rowOff>
    </xdr:from>
    <xdr:to>
      <xdr:col>116</xdr:col>
      <xdr:colOff>63500</xdr:colOff>
      <xdr:row>59</xdr:row>
      <xdr:rowOff>41707</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1323300" y="10157219"/>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129188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73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40411</xdr:rowOff>
    </xdr:from>
    <xdr:to>
      <xdr:col>111</xdr:col>
      <xdr:colOff>177800</xdr:colOff>
      <xdr:row>59</xdr:row>
      <xdr:rowOff>41707</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155961"/>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56761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40411</xdr:rowOff>
    </xdr:from>
    <xdr:to>
      <xdr:col>107</xdr:col>
      <xdr:colOff>50800</xdr:colOff>
      <xdr:row>59</xdr:row>
      <xdr:rowOff>40487</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9545300" y="10155961"/>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147841</xdr:rowOff>
    </xdr:from>
    <xdr:to>
      <xdr:col>107</xdr:col>
      <xdr:colOff>101600</xdr:colOff>
      <xdr:row>58</xdr:row>
      <xdr:rowOff>77991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94518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40487</xdr:rowOff>
    </xdr:from>
    <xdr:to>
      <xdr:col>102</xdr:col>
      <xdr:colOff>114300</xdr:colOff>
      <xdr:row>59</xdr:row>
      <xdr:rowOff>40525</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8656300" y="1015603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92956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126581</xdr:rowOff>
    </xdr:from>
    <xdr:to>
      <xdr:col>98</xdr:col>
      <xdr:colOff>38100</xdr:colOff>
      <xdr:row>58</xdr:row>
      <xdr:rowOff>56731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73258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67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162319</xdr:rowOff>
    </xdr:from>
    <xdr:to>
      <xdr:col>116</xdr:col>
      <xdr:colOff>114300</xdr:colOff>
      <xdr:row>59</xdr:row>
      <xdr:rowOff>92469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10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77246</xdr:rowOff>
    </xdr:from>
    <xdr:ext cx="313932"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213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162357</xdr:rowOff>
    </xdr:from>
    <xdr:to>
      <xdr:col>112</xdr:col>
      <xdr:colOff>38100</xdr:colOff>
      <xdr:row>59</xdr:row>
      <xdr:rowOff>92507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10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83634</xdr:rowOff>
    </xdr:from>
    <xdr:ext cx="313932"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66333" y="10199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161061</xdr:rowOff>
    </xdr:from>
    <xdr:to>
      <xdr:col>107</xdr:col>
      <xdr:colOff>101600</xdr:colOff>
      <xdr:row>59</xdr:row>
      <xdr:rowOff>91211</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10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82338</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5017" y="10197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161137</xdr:rowOff>
    </xdr:from>
    <xdr:to>
      <xdr:col>102</xdr:col>
      <xdr:colOff>165100</xdr:colOff>
      <xdr:row>59</xdr:row>
      <xdr:rowOff>91287</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10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82414</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6017" y="10197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161175</xdr:rowOff>
    </xdr:from>
    <xdr:to>
      <xdr:col>98</xdr:col>
      <xdr:colOff>38100</xdr:colOff>
      <xdr:row>59</xdr:row>
      <xdr:rowOff>91325</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10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82452</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67017" y="10198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118878</xdr:rowOff>
    </xdr:from>
    <xdr:to>
      <xdr:col>116</xdr:col>
      <xdr:colOff>63500</xdr:colOff>
      <xdr:row>76</xdr:row>
      <xdr:rowOff>133432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3149078"/>
          <a:ext cx="8382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67086</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925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123946</xdr:rowOff>
    </xdr:from>
    <xdr:to>
      <xdr:col>111</xdr:col>
      <xdr:colOff>177800</xdr:colOff>
      <xdr:row>76</xdr:row>
      <xdr:rowOff>133432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0434300" y="13154146"/>
          <a:ext cx="8890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7135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108210</xdr:rowOff>
    </xdr:from>
    <xdr:to>
      <xdr:col>107</xdr:col>
      <xdr:colOff>50800</xdr:colOff>
      <xdr:row>76</xdr:row>
      <xdr:rowOff>123946</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9545300" y="13138410"/>
          <a:ext cx="889000" cy="1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134086</xdr:rowOff>
    </xdr:from>
    <xdr:to>
      <xdr:col>107</xdr:col>
      <xdr:colOff>101600</xdr:colOff>
      <xdr:row>76</xdr:row>
      <xdr:rowOff>64236</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80763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108210</xdr:rowOff>
    </xdr:from>
    <xdr:to>
      <xdr:col>102</xdr:col>
      <xdr:colOff>114300</xdr:colOff>
      <xdr:row>77</xdr:row>
      <xdr:rowOff>28524</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3138410"/>
          <a:ext cx="889000" cy="9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110827</xdr:rowOff>
    </xdr:from>
    <xdr:to>
      <xdr:col>102</xdr:col>
      <xdr:colOff>165100</xdr:colOff>
      <xdr:row>76</xdr:row>
      <xdr:rowOff>40977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57504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66383</xdr:rowOff>
    </xdr:from>
    <xdr:to>
      <xdr:col>98</xdr:col>
      <xdr:colOff>38100</xdr:colOff>
      <xdr:row>75</xdr:row>
      <xdr:rowOff>167984</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13060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68078</xdr:rowOff>
    </xdr:from>
    <xdr:to>
      <xdr:col>116</xdr:col>
      <xdr:colOff>114300</xdr:colOff>
      <xdr:row>76</xdr:row>
      <xdr:rowOff>169678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09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46505</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0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82632</xdr:rowOff>
    </xdr:from>
    <xdr:to>
      <xdr:col>112</xdr:col>
      <xdr:colOff>38100</xdr:colOff>
      <xdr:row>77</xdr:row>
      <xdr:rowOff>12782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11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3909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20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73146</xdr:rowOff>
    </xdr:from>
    <xdr:to>
      <xdr:col>107</xdr:col>
      <xdr:colOff>101600</xdr:colOff>
      <xdr:row>77</xdr:row>
      <xdr:rowOff>3296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310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165873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31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57410</xdr:rowOff>
    </xdr:from>
    <xdr:to>
      <xdr:col>102</xdr:col>
      <xdr:colOff>165100</xdr:colOff>
      <xdr:row>76</xdr:row>
      <xdr:rowOff>159010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3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150137</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318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149174</xdr:rowOff>
    </xdr:from>
    <xdr:to>
      <xdr:col>98</xdr:col>
      <xdr:colOff>38100</xdr:colOff>
      <xdr:row>77</xdr:row>
      <xdr:rowOff>79324</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317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70451</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327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歳出決算総額は、</a:t>
          </a:r>
          <a:r>
            <a:rPr kumimoji="1" lang="en-US" altLang="ja-JP" sz="1100">
              <a:latin typeface="ＭＳ Ｐゴシック" panose="020B0600070205080204" pitchFamily="50" charset="-128"/>
              <a:ea typeface="ＭＳ Ｐゴシック" panose="020B0600070205080204" pitchFamily="50" charset="-128"/>
            </a:rPr>
            <a:t>14,131,466</a:t>
          </a:r>
          <a:r>
            <a:rPr kumimoji="1" lang="ja-JP" altLang="en-US" sz="1100">
              <a:latin typeface="ＭＳ Ｐゴシック" panose="020B0600070205080204" pitchFamily="50" charset="-128"/>
              <a:ea typeface="ＭＳ Ｐゴシック" panose="020B0600070205080204" pitchFamily="50" charset="-128"/>
            </a:rPr>
            <a:t>千円で住民一人当たり</a:t>
          </a:r>
          <a:r>
            <a:rPr kumimoji="1" lang="en-US" altLang="ja-JP" sz="1100">
              <a:latin typeface="ＭＳ Ｐゴシック" panose="020B0600070205080204" pitchFamily="50" charset="-128"/>
              <a:ea typeface="ＭＳ Ｐゴシック" panose="020B0600070205080204" pitchFamily="50" charset="-128"/>
            </a:rPr>
            <a:t>515,484</a:t>
          </a:r>
          <a:r>
            <a:rPr kumimoji="1" lang="ja-JP" altLang="en-US" sz="11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100">
              <a:latin typeface="ＭＳ Ｐゴシック" panose="020B0600070205080204" pitchFamily="50" charset="-128"/>
              <a:ea typeface="ＭＳ Ｐゴシック" panose="020B0600070205080204" pitchFamily="50" charset="-128"/>
            </a:rPr>
            <a:t>91,983</a:t>
          </a:r>
          <a:r>
            <a:rPr kumimoji="1" lang="ja-JP" altLang="en-US" sz="1100">
              <a:latin typeface="ＭＳ Ｐゴシック" panose="020B0600070205080204" pitchFamily="50" charset="-128"/>
              <a:ea typeface="ＭＳ Ｐゴシック" panose="020B0600070205080204" pitchFamily="50" charset="-128"/>
            </a:rPr>
            <a:t>円で、給料の減などにより前年度と比較すると減となっているが、類似団体内平均値よりも高い水準で推移していることから、業務の更なる効率化を図るとともに、民間委託等を進めることで人件費の抑制を図る。扶助費は、住民一人当たり</a:t>
          </a:r>
          <a:r>
            <a:rPr kumimoji="1" lang="en-US" altLang="ja-JP" sz="1100">
              <a:latin typeface="ＭＳ Ｐゴシック" panose="020B0600070205080204" pitchFamily="50" charset="-128"/>
              <a:ea typeface="ＭＳ Ｐゴシック" panose="020B0600070205080204" pitchFamily="50" charset="-128"/>
            </a:rPr>
            <a:t>109,607</a:t>
          </a:r>
          <a:r>
            <a:rPr kumimoji="1" lang="ja-JP" altLang="en-US" sz="1100">
              <a:latin typeface="ＭＳ Ｐゴシック" panose="020B0600070205080204" pitchFamily="50" charset="-128"/>
              <a:ea typeface="ＭＳ Ｐゴシック" panose="020B0600070205080204" pitchFamily="50" charset="-128"/>
            </a:rPr>
            <a:t>円で、子育て世帯特別給付金や住民税非課税世帯等臨時特別給付金等のコロナ対策給付費が増加したことなどにより、類似団体と同様に前年度よりも増加している。補助費等は、特別定額給付金の皆減等により前年度よりも大幅に減少し、住民一人当たり</a:t>
          </a:r>
          <a:r>
            <a:rPr kumimoji="1" lang="en-US" altLang="ja-JP" sz="1100">
              <a:latin typeface="ＭＳ Ｐゴシック" panose="020B0600070205080204" pitchFamily="50" charset="-128"/>
              <a:ea typeface="ＭＳ Ｐゴシック" panose="020B0600070205080204" pitchFamily="50" charset="-128"/>
            </a:rPr>
            <a:t>43,213</a:t>
          </a:r>
          <a:r>
            <a:rPr kumimoji="1" lang="ja-JP" altLang="en-US" sz="1100">
              <a:latin typeface="ＭＳ Ｐゴシック" panose="020B0600070205080204" pitchFamily="50" charset="-128"/>
              <a:ea typeface="ＭＳ Ｐゴシック" panose="020B0600070205080204" pitchFamily="50" charset="-128"/>
            </a:rPr>
            <a:t>円となったが、扶助費と同様に新型コロナ関連の補助金等により一時的に規模が大きくなっている状況であり、感染症の動向を見ながらもコロナ前の水準へと戻していく必要がある。また、今後は現在北茨城市と広域で進めているごみ処理施設整備に伴い、一部事務組合に対する負担金が増加することが見込まれるため、引き続き補助金等の必要性と効果の検証により抑制を図っていく。普通建設事業費のうち、新規整備分については、幼保一元化を進めるための認定こども園整備により、住民一人当たり</a:t>
          </a:r>
          <a:r>
            <a:rPr kumimoji="1" lang="en-US" altLang="ja-JP" sz="1100">
              <a:latin typeface="ＭＳ Ｐゴシック" panose="020B0600070205080204" pitchFamily="50" charset="-128"/>
              <a:ea typeface="ＭＳ Ｐゴシック" panose="020B0600070205080204" pitchFamily="50" charset="-128"/>
            </a:rPr>
            <a:t>45,041</a:t>
          </a:r>
          <a:r>
            <a:rPr kumimoji="1" lang="ja-JP" altLang="en-US" sz="1100">
              <a:latin typeface="ＭＳ Ｐゴシック" panose="020B0600070205080204" pitchFamily="50" charset="-128"/>
              <a:ea typeface="ＭＳ Ｐゴシック" panose="020B0600070205080204" pitchFamily="50" charset="-128"/>
            </a:rPr>
            <a:t>円と、類似団体内平均値を大幅に上回った。今後も、将来世代への負担の先送りが顕著とならないよう、公共施設等総合管理計画に基づき計画的に更新等を進めていく必要がある。公債費は、令和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年度に行った旧高萩市住宅公社改革推進債（三セク債）の利率見直しにより償還額の軽減が図られたことから前年度よりも減となり、住民一人当たり</a:t>
          </a:r>
          <a:r>
            <a:rPr kumimoji="1" lang="en-US" altLang="ja-JP" sz="1100">
              <a:latin typeface="ＭＳ Ｐゴシック" panose="020B0600070205080204" pitchFamily="50" charset="-128"/>
              <a:ea typeface="ＭＳ Ｐゴシック" panose="020B0600070205080204" pitchFamily="50" charset="-128"/>
            </a:rPr>
            <a:t>51,952</a:t>
          </a:r>
          <a:r>
            <a:rPr kumimoji="1" lang="ja-JP" altLang="en-US" sz="1100">
              <a:latin typeface="ＭＳ Ｐゴシック" panose="020B0600070205080204" pitchFamily="50" charset="-128"/>
              <a:ea typeface="ＭＳ Ｐゴシック" panose="020B0600070205080204" pitchFamily="50" charset="-128"/>
            </a:rPr>
            <a:t>円と類似団体内平均値を下回った。しかしながら、前述した認定こども園整備に係る地方債発行により、地方債残高が前年度末よりも増加したことに加え、今後も公共施設の更新等の財源として地方債発行が見込まれることから、世代間の公平性に留意しながら、引き続き既存事業の徹底的な見直しと事業の再構築により地方債の圧縮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茨城県高萩市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27,414
27,193
193.56
15,073,427
14,131,466
821,888
7,766,519
13,478,324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102471</xdr:rowOff>
    </xdr:from>
    <xdr:to>
      <xdr:col>24</xdr:col>
      <xdr:colOff>63500</xdr:colOff>
      <xdr:row>34</xdr:row>
      <xdr:rowOff>126311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931771"/>
          <a:ext cx="8382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11810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84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4826</xdr:rowOff>
    </xdr:from>
    <xdr:to>
      <xdr:col>19</xdr:col>
      <xdr:colOff>177800</xdr:colOff>
      <xdr:row>34</xdr:row>
      <xdr:rowOff>126311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834126"/>
          <a:ext cx="889000" cy="12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154848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32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4826</xdr:rowOff>
    </xdr:from>
    <xdr:to>
      <xdr:col>15</xdr:col>
      <xdr:colOff>50800</xdr:colOff>
      <xdr:row>34</xdr:row>
      <xdr:rowOff>12990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83412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11829</xdr:rowOff>
    </xdr:from>
    <xdr:to>
      <xdr:col>15</xdr:col>
      <xdr:colOff>101600</xdr:colOff>
      <xdr:row>36</xdr:row>
      <xdr:rowOff>113429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104556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12990</xdr:rowOff>
    </xdr:from>
    <xdr:to>
      <xdr:col>10</xdr:col>
      <xdr:colOff>114300</xdr:colOff>
      <xdr:row>34</xdr:row>
      <xdr:rowOff>17236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842290"/>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19993</xdr:rowOff>
    </xdr:from>
    <xdr:to>
      <xdr:col>10</xdr:col>
      <xdr:colOff>165100</xdr:colOff>
      <xdr:row>36</xdr:row>
      <xdr:rowOff>121593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112720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7910</xdr:rowOff>
    </xdr:from>
    <xdr:to>
      <xdr:col>6</xdr:col>
      <xdr:colOff>38100</xdr:colOff>
      <xdr:row>36</xdr:row>
      <xdr:rowOff>109510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100637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51671</xdr:rowOff>
    </xdr:from>
    <xdr:to>
      <xdr:col>24</xdr:col>
      <xdr:colOff>114300</xdr:colOff>
      <xdr:row>34</xdr:row>
      <xdr:rowOff>153271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8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74548</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3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75511</xdr:rowOff>
    </xdr:from>
    <xdr:to>
      <xdr:col>20</xdr:col>
      <xdr:colOff>38100</xdr:colOff>
      <xdr:row>35</xdr:row>
      <xdr:rowOff>5661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0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22188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8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125476</xdr:rowOff>
    </xdr:from>
    <xdr:to>
      <xdr:col>15</xdr:col>
      <xdr:colOff>101600</xdr:colOff>
      <xdr:row>34</xdr:row>
      <xdr:rowOff>55626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78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72153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55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133640</xdr:rowOff>
    </xdr:from>
    <xdr:to>
      <xdr:col>10</xdr:col>
      <xdr:colOff>165100</xdr:colOff>
      <xdr:row>34</xdr:row>
      <xdr:rowOff>63790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9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80317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56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137886</xdr:rowOff>
    </xdr:from>
    <xdr:to>
      <xdr:col>6</xdr:col>
      <xdr:colOff>38100</xdr:colOff>
      <xdr:row>34</xdr:row>
      <xdr:rowOff>68036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9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84563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7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147259</xdr:rowOff>
    </xdr:from>
    <xdr:to>
      <xdr:col>24</xdr:col>
      <xdr:colOff>63500</xdr:colOff>
      <xdr:row>58</xdr:row>
      <xdr:rowOff>88821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234109"/>
          <a:ext cx="838200" cy="79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56943</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65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147259</xdr:rowOff>
    </xdr:from>
    <xdr:to>
      <xdr:col>19</xdr:col>
      <xdr:colOff>177800</xdr:colOff>
      <xdr:row>58</xdr:row>
      <xdr:rowOff>168572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234109"/>
          <a:ext cx="889000" cy="87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152923</xdr:rowOff>
    </xdr:from>
    <xdr:to>
      <xdr:col>20</xdr:col>
      <xdr:colOff>38100</xdr:colOff>
      <xdr:row>53</xdr:row>
      <xdr:rowOff>83073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99600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84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168572</xdr:rowOff>
    </xdr:from>
    <xdr:to>
      <xdr:col>15</xdr:col>
      <xdr:colOff>50800</xdr:colOff>
      <xdr:row>59</xdr:row>
      <xdr:rowOff>32273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112672"/>
          <a:ext cx="889000" cy="3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138735</xdr:rowOff>
    </xdr:from>
    <xdr:to>
      <xdr:col>15</xdr:col>
      <xdr:colOff>101600</xdr:colOff>
      <xdr:row>58</xdr:row>
      <xdr:rowOff>68885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85412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68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32273</xdr:rowOff>
    </xdr:from>
    <xdr:to>
      <xdr:col>10</xdr:col>
      <xdr:colOff>114300</xdr:colOff>
      <xdr:row>59</xdr:row>
      <xdr:rowOff>58258</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147823"/>
          <a:ext cx="889000" cy="2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29632</xdr:rowOff>
    </xdr:from>
    <xdr:to>
      <xdr:col>10</xdr:col>
      <xdr:colOff>165100</xdr:colOff>
      <xdr:row>58</xdr:row>
      <xdr:rowOff>131232</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7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147759</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74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57948</xdr:rowOff>
    </xdr:from>
    <xdr:to>
      <xdr:col>6</xdr:col>
      <xdr:colOff>38100</xdr:colOff>
      <xdr:row>58</xdr:row>
      <xdr:rowOff>159548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0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4625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77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38021</xdr:rowOff>
    </xdr:from>
    <xdr:to>
      <xdr:col>24</xdr:col>
      <xdr:colOff>114300</xdr:colOff>
      <xdr:row>58</xdr:row>
      <xdr:rowOff>139621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8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16448</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6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96459</xdr:rowOff>
    </xdr:from>
    <xdr:to>
      <xdr:col>20</xdr:col>
      <xdr:colOff>38100</xdr:colOff>
      <xdr:row>54</xdr:row>
      <xdr:rowOff>26609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18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17736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9276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117772</xdr:rowOff>
    </xdr:from>
    <xdr:to>
      <xdr:col>15</xdr:col>
      <xdr:colOff>101600</xdr:colOff>
      <xdr:row>59</xdr:row>
      <xdr:rowOff>47922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6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39049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15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152923</xdr:rowOff>
    </xdr:from>
    <xdr:to>
      <xdr:col>10</xdr:col>
      <xdr:colOff>165100</xdr:colOff>
      <xdr:row>59</xdr:row>
      <xdr:rowOff>83073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74200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18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7458</xdr:rowOff>
    </xdr:from>
    <xdr:to>
      <xdr:col>6</xdr:col>
      <xdr:colOff>38100</xdr:colOff>
      <xdr:row>59</xdr:row>
      <xdr:rowOff>109058</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100185</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21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95066</xdr:rowOff>
    </xdr:from>
    <xdr:to>
      <xdr:col>24</xdr:col>
      <xdr:colOff>62865</xdr:colOff>
      <xdr:row>78</xdr:row>
      <xdr:rowOff>86998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4633595" y="12096566"/>
          <a:ext cx="1270" cy="1363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90825</xdr:rowOff>
    </xdr:from>
    <xdr:ext cx="599010" cy="259045"/>
    <xdr:sp macro="" textlink="">
      <xdr:nvSpPr>
        <xdr:cNvPr id="179" name="民生費最小値テキスト">
          <a:extLst>
            <a:ext uri="{FF2B5EF4-FFF2-40B4-BE49-F238E27FC236}">
              <a16:creationId xmlns:a16="http://schemas.microsoft.com/office/drawing/2014/main" id="{00000000-0008-0000-0700-0000B3000000}"/>
            </a:ext>
          </a:extLst>
        </xdr:cNvPr>
        <xdr:cNvSpPr txBox="1"/>
      </xdr:nvSpPr>
      <xdr:spPr>
        <a:xfrm>
          <a:off x="4686300" y="1346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86998</xdr:rowOff>
    </xdr:from>
    <xdr:to>
      <xdr:col>24</xdr:col>
      <xdr:colOff>152400</xdr:colOff>
      <xdr:row>78</xdr:row>
      <xdr:rowOff>86998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346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41743</xdr:rowOff>
    </xdr:from>
    <xdr:ext cx="599010" cy="259045"/>
    <xdr:sp macro="" textlink="">
      <xdr:nvSpPr>
        <xdr:cNvPr id="181" name="民生費最大値テキスト">
          <a:extLst>
            <a:ext uri="{FF2B5EF4-FFF2-40B4-BE49-F238E27FC236}">
              <a16:creationId xmlns:a16="http://schemas.microsoft.com/office/drawing/2014/main" id="{00000000-0008-0000-0700-0000B5000000}"/>
            </a:ext>
          </a:extLst>
        </xdr:cNvPr>
        <xdr:cNvSpPr txBox="1"/>
      </xdr:nvSpPr>
      <xdr:spPr>
        <a:xfrm>
          <a:off x="4686300" y="11871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95066</xdr:rowOff>
    </xdr:from>
    <xdr:to>
      <xdr:col>24</xdr:col>
      <xdr:colOff>152400</xdr:colOff>
      <xdr:row>70</xdr:row>
      <xdr:rowOff>95066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2096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108905</xdr:rowOff>
    </xdr:from>
    <xdr:to>
      <xdr:col>24</xdr:col>
      <xdr:colOff>63500</xdr:colOff>
      <xdr:row>77</xdr:row>
      <xdr:rowOff>157026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3797300" y="13139105"/>
          <a:ext cx="838200" cy="21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37396</xdr:rowOff>
    </xdr:from>
    <xdr:ext cx="599010" cy="259045"/>
    <xdr:sp macro="" textlink="">
      <xdr:nvSpPr>
        <xdr:cNvPr id="184" name="民生費平均値テキスト">
          <a:extLst>
            <a:ext uri="{FF2B5EF4-FFF2-40B4-BE49-F238E27FC236}">
              <a16:creationId xmlns:a16="http://schemas.microsoft.com/office/drawing/2014/main" id="{00000000-0008-0000-0700-0000B8000000}"/>
            </a:ext>
          </a:extLst>
        </xdr:cNvPr>
        <xdr:cNvSpPr txBox="1"/>
      </xdr:nvSpPr>
      <xdr:spPr>
        <a:xfrm>
          <a:off x="4686300" y="12896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14520</xdr:rowOff>
    </xdr:from>
    <xdr:to>
      <xdr:col>24</xdr:col>
      <xdr:colOff>114300</xdr:colOff>
      <xdr:row>76</xdr:row>
      <xdr:rowOff>116120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4584700" y="1304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87761</xdr:rowOff>
    </xdr:from>
    <xdr:to>
      <xdr:col>19</xdr:col>
      <xdr:colOff>177800</xdr:colOff>
      <xdr:row>77</xdr:row>
      <xdr:rowOff>157026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908300" y="13289411"/>
          <a:ext cx="889000" cy="6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80327</xdr:rowOff>
    </xdr:from>
    <xdr:to>
      <xdr:col>20</xdr:col>
      <xdr:colOff>38100</xdr:colOff>
      <xdr:row>78</xdr:row>
      <xdr:rowOff>10477</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3746500" y="1328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27004</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497795" y="1305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87761</xdr:rowOff>
    </xdr:from>
    <xdr:to>
      <xdr:col>15</xdr:col>
      <xdr:colOff>50800</xdr:colOff>
      <xdr:row>78</xdr:row>
      <xdr:rowOff>93551</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2019300" y="13289411"/>
          <a:ext cx="889000" cy="17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131848</xdr:rowOff>
    </xdr:from>
    <xdr:to>
      <xdr:col>15</xdr:col>
      <xdr:colOff>101600</xdr:colOff>
      <xdr:row>78</xdr:row>
      <xdr:rowOff>61998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2857500" y="1333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53125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08795" y="1342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93551</xdr:rowOff>
    </xdr:from>
    <xdr:to>
      <xdr:col>10</xdr:col>
      <xdr:colOff>114300</xdr:colOff>
      <xdr:row>78</xdr:row>
      <xdr:rowOff>115278</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flipV="1">
          <a:off x="1130300" y="13466651"/>
          <a:ext cx="889000" cy="2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5375</xdr:rowOff>
    </xdr:from>
    <xdr:to>
      <xdr:col>10</xdr:col>
      <xdr:colOff>165100</xdr:colOff>
      <xdr:row>78</xdr:row>
      <xdr:rowOff>106975</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968500" y="133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123502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795" y="1315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154927</xdr:rowOff>
    </xdr:from>
    <xdr:to>
      <xdr:col>6</xdr:col>
      <xdr:colOff>38100</xdr:colOff>
      <xdr:row>78</xdr:row>
      <xdr:rowOff>85077</xdr:rowOff>
    </xdr:to>
    <xdr:sp macro="" textlink="">
      <xdr:nvSpPr>
        <xdr:cNvPr id="195" name="フローチャート: 判断 194">
          <a:extLst>
            <a:ext uri="{FF2B5EF4-FFF2-40B4-BE49-F238E27FC236}">
              <a16:creationId xmlns:a16="http://schemas.microsoft.com/office/drawing/2014/main" id="{00000000-0008-0000-0700-0000C3000000}"/>
            </a:ext>
          </a:extLst>
        </xdr:cNvPr>
        <xdr:cNvSpPr/>
      </xdr:nvSpPr>
      <xdr:spPr>
        <a:xfrm>
          <a:off x="1079500" y="1335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101604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795" y="13131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58105</xdr:rowOff>
    </xdr:from>
    <xdr:to>
      <xdr:col>24</xdr:col>
      <xdr:colOff>114300</xdr:colOff>
      <xdr:row>76</xdr:row>
      <xdr:rowOff>159705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4584700" y="1308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36532</xdr:rowOff>
    </xdr:from>
    <xdr:ext cx="599010" cy="259045"/>
    <xdr:sp macro="" textlink="">
      <xdr:nvSpPr>
        <xdr:cNvPr id="203" name="民生費該当値テキスト">
          <a:extLst>
            <a:ext uri="{FF2B5EF4-FFF2-40B4-BE49-F238E27FC236}">
              <a16:creationId xmlns:a16="http://schemas.microsoft.com/office/drawing/2014/main" id="{00000000-0008-0000-0700-0000CB000000}"/>
            </a:ext>
          </a:extLst>
        </xdr:cNvPr>
        <xdr:cNvSpPr txBox="1"/>
      </xdr:nvSpPr>
      <xdr:spPr>
        <a:xfrm>
          <a:off x="4686300" y="1306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106226</xdr:rowOff>
    </xdr:from>
    <xdr:to>
      <xdr:col>20</xdr:col>
      <xdr:colOff>38100</xdr:colOff>
      <xdr:row>78</xdr:row>
      <xdr:rowOff>36376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3746500" y="1330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27503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3497795" y="134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36961</xdr:rowOff>
    </xdr:from>
    <xdr:to>
      <xdr:col>15</xdr:col>
      <xdr:colOff>101600</xdr:colOff>
      <xdr:row>77</xdr:row>
      <xdr:rowOff>138561</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2857500" y="1323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155088</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608795" y="13013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42751</xdr:rowOff>
    </xdr:from>
    <xdr:to>
      <xdr:col>10</xdr:col>
      <xdr:colOff>165100</xdr:colOff>
      <xdr:row>78</xdr:row>
      <xdr:rowOff>144351</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968500" y="1341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135478</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719795" y="13508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64478</xdr:rowOff>
    </xdr:from>
    <xdr:to>
      <xdr:col>6</xdr:col>
      <xdr:colOff>38100</xdr:colOff>
      <xdr:row>78</xdr:row>
      <xdr:rowOff>166078</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1079500" y="1343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157205</xdr:rowOff>
    </xdr:from>
    <xdr:ext cx="599010"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830795" y="1353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3366</xdr:rowOff>
    </xdr:from>
    <xdr:to>
      <xdr:col>24</xdr:col>
      <xdr:colOff>63500</xdr:colOff>
      <xdr:row>98</xdr:row>
      <xdr:rowOff>109144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797300" y="16805466"/>
          <a:ext cx="838200" cy="10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30573</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48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109144</xdr:rowOff>
    </xdr:from>
    <xdr:to>
      <xdr:col>19</xdr:col>
      <xdr:colOff>177800</xdr:colOff>
      <xdr:row>98</xdr:row>
      <xdr:rowOff>165545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908300" y="16911244"/>
          <a:ext cx="889000" cy="5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52010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5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165545</xdr:rowOff>
    </xdr:from>
    <xdr:to>
      <xdr:col>15</xdr:col>
      <xdr:colOff>50800</xdr:colOff>
      <xdr:row>99</xdr:row>
      <xdr:rowOff>40805</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2019300" y="16967645"/>
          <a:ext cx="889000" cy="4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113691</xdr:rowOff>
    </xdr:from>
    <xdr:to>
      <xdr:col>15</xdr:col>
      <xdr:colOff>101600</xdr:colOff>
      <xdr:row>98</xdr:row>
      <xdr:rowOff>43841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60368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40805</xdr:rowOff>
    </xdr:from>
    <xdr:to>
      <xdr:col>10</xdr:col>
      <xdr:colOff>114300</xdr:colOff>
      <xdr:row>99</xdr:row>
      <xdr:rowOff>64923</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flipV="1">
          <a:off x="1130300" y="17014355"/>
          <a:ext cx="889000" cy="2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157277</xdr:rowOff>
    </xdr:from>
    <xdr:to>
      <xdr:col>10</xdr:col>
      <xdr:colOff>165100</xdr:colOff>
      <xdr:row>98</xdr:row>
      <xdr:rowOff>87427</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103954</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35967</xdr:rowOff>
    </xdr:from>
    <xdr:to>
      <xdr:col>6</xdr:col>
      <xdr:colOff>38100</xdr:colOff>
      <xdr:row>98</xdr:row>
      <xdr:rowOff>137567</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154094</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124016</xdr:rowOff>
    </xdr:from>
    <xdr:to>
      <xdr:col>24</xdr:col>
      <xdr:colOff>114300</xdr:colOff>
      <xdr:row>98</xdr:row>
      <xdr:rowOff>54166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75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102443</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73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58344</xdr:rowOff>
    </xdr:from>
    <xdr:to>
      <xdr:col>20</xdr:col>
      <xdr:colOff>38100</xdr:colOff>
      <xdr:row>98</xdr:row>
      <xdr:rowOff>159944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86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151071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95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114745</xdr:rowOff>
    </xdr:from>
    <xdr:to>
      <xdr:col>15</xdr:col>
      <xdr:colOff>101600</xdr:colOff>
      <xdr:row>99</xdr:row>
      <xdr:rowOff>44895</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91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36022</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700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161455</xdr:rowOff>
    </xdr:from>
    <xdr:to>
      <xdr:col>10</xdr:col>
      <xdr:colOff>165100</xdr:colOff>
      <xdr:row>99</xdr:row>
      <xdr:rowOff>91605</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96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82732</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705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14123</xdr:rowOff>
    </xdr:from>
    <xdr:to>
      <xdr:col>6</xdr:col>
      <xdr:colOff>38100</xdr:colOff>
      <xdr:row>99</xdr:row>
      <xdr:rowOff>115723</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98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106850</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708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59690</xdr:rowOff>
    </xdr:from>
    <xdr:to>
      <xdr:col>55</xdr:col>
      <xdr:colOff>0</xdr:colOff>
      <xdr:row>38</xdr:row>
      <xdr:rowOff>60833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6574790"/>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58971</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231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60833</xdr:rowOff>
    </xdr:from>
    <xdr:to>
      <xdr:col>50</xdr:col>
      <xdr:colOff>114300</xdr:colOff>
      <xdr:row>38</xdr:row>
      <xdr:rowOff>62205</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8750300" y="657593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130675</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04428" y="613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62205</xdr:rowOff>
    </xdr:from>
    <xdr:to>
      <xdr:col>45</xdr:col>
      <xdr:colOff>177800</xdr:colOff>
      <xdr:row>38</xdr:row>
      <xdr:rowOff>63347</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6577305"/>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143934</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15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63347</xdr:rowOff>
    </xdr:from>
    <xdr:to>
      <xdr:col>41</xdr:col>
      <xdr:colOff>50800</xdr:colOff>
      <xdr:row>38</xdr:row>
      <xdr:rowOff>64719</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6972300" y="657844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131818</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104386</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xdr:rowOff>
    </xdr:from>
    <xdr:to>
      <xdr:col>55</xdr:col>
      <xdr:colOff>50800</xdr:colOff>
      <xdr:row>38</xdr:row>
      <xdr:rowOff>110490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95267</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438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10033</xdr:rowOff>
    </xdr:from>
    <xdr:to>
      <xdr:col>50</xdr:col>
      <xdr:colOff>165100</xdr:colOff>
      <xdr:row>38</xdr:row>
      <xdr:rowOff>111633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52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102760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6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11405</xdr:rowOff>
    </xdr:from>
    <xdr:to>
      <xdr:col>46</xdr:col>
      <xdr:colOff>38100</xdr:colOff>
      <xdr:row>38</xdr:row>
      <xdr:rowOff>113005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52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104132</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619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12547</xdr:rowOff>
    </xdr:from>
    <xdr:to>
      <xdr:col>41</xdr:col>
      <xdr:colOff>101600</xdr:colOff>
      <xdr:row>38</xdr:row>
      <xdr:rowOff>114147</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52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105274</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620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xdr:rowOff>
    </xdr:from>
    <xdr:to>
      <xdr:col>36</xdr:col>
      <xdr:colOff>165100</xdr:colOff>
      <xdr:row>38</xdr:row>
      <xdr:rowOff>115519</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52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106646</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6621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55095</xdr:rowOff>
    </xdr:from>
    <xdr:to>
      <xdr:col>55</xdr:col>
      <xdr:colOff>0</xdr:colOff>
      <xdr:row>57</xdr:row>
      <xdr:rowOff>60924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9827745"/>
          <a:ext cx="8382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152879</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411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55095</xdr:rowOff>
    </xdr:from>
    <xdr:to>
      <xdr:col>50</xdr:col>
      <xdr:colOff>114300</xdr:colOff>
      <xdr:row>57</xdr:row>
      <xdr:rowOff>56147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827745"/>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66507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3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7478</xdr:rowOff>
    </xdr:from>
    <xdr:to>
      <xdr:col>45</xdr:col>
      <xdr:colOff>177800</xdr:colOff>
      <xdr:row>57</xdr:row>
      <xdr:rowOff>56147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780128"/>
          <a:ext cx="889000" cy="4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55877</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31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7478</xdr:rowOff>
    </xdr:from>
    <xdr:to>
      <xdr:col>41</xdr:col>
      <xdr:colOff>50800</xdr:colOff>
      <xdr:row>57</xdr:row>
      <xdr:rowOff>128842</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780128"/>
          <a:ext cx="889000" cy="12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97207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35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90738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10124</xdr:rowOff>
    </xdr:from>
    <xdr:to>
      <xdr:col>55</xdr:col>
      <xdr:colOff>50800</xdr:colOff>
      <xdr:row>57</xdr:row>
      <xdr:rowOff>111724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78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160001</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76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4295</xdr:rowOff>
    </xdr:from>
    <xdr:to>
      <xdr:col>50</xdr:col>
      <xdr:colOff>165100</xdr:colOff>
      <xdr:row>57</xdr:row>
      <xdr:rowOff>105895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77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97022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86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5347</xdr:rowOff>
    </xdr:from>
    <xdr:to>
      <xdr:col>46</xdr:col>
      <xdr:colOff>38100</xdr:colOff>
      <xdr:row>57</xdr:row>
      <xdr:rowOff>106947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77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98074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87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128128</xdr:rowOff>
    </xdr:from>
    <xdr:to>
      <xdr:col>41</xdr:col>
      <xdr:colOff>101600</xdr:colOff>
      <xdr:row>57</xdr:row>
      <xdr:rowOff>58278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72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49405</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82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78042</xdr:rowOff>
    </xdr:from>
    <xdr:to>
      <xdr:col>36</xdr:col>
      <xdr:colOff>165100</xdr:colOff>
      <xdr:row>58</xdr:row>
      <xdr:rowOff>8192</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85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170769</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9943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98140</xdr:rowOff>
    </xdr:from>
    <xdr:to>
      <xdr:col>55</xdr:col>
      <xdr:colOff>0</xdr:colOff>
      <xdr:row>77</xdr:row>
      <xdr:rowOff>149850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299790"/>
          <a:ext cx="838200" cy="5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121310</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80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98140</xdr:rowOff>
    </xdr:from>
    <xdr:to>
      <xdr:col>50</xdr:col>
      <xdr:colOff>114300</xdr:colOff>
      <xdr:row>77</xdr:row>
      <xdr:rowOff>170745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299790"/>
          <a:ext cx="889000" cy="7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27005</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170745</xdr:rowOff>
    </xdr:from>
    <xdr:to>
      <xdr:col>45</xdr:col>
      <xdr:colOff>177800</xdr:colOff>
      <xdr:row>78</xdr:row>
      <xdr:rowOff>5124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372395"/>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90363</xdr:rowOff>
    </xdr:from>
    <xdr:to>
      <xdr:col>46</xdr:col>
      <xdr:colOff>38100</xdr:colOff>
      <xdr:row>77</xdr:row>
      <xdr:rowOff>20513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37040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131014</xdr:rowOff>
    </xdr:from>
    <xdr:to>
      <xdr:col>41</xdr:col>
      <xdr:colOff>50800</xdr:colOff>
      <xdr:row>78</xdr:row>
      <xdr:rowOff>5124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332664"/>
          <a:ext cx="889000" cy="4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112195</xdr:rowOff>
    </xdr:from>
    <xdr:to>
      <xdr:col>41</xdr:col>
      <xdr:colOff>101600</xdr:colOff>
      <xdr:row>77</xdr:row>
      <xdr:rowOff>42345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58872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73721</xdr:rowOff>
    </xdr:from>
    <xdr:to>
      <xdr:col>36</xdr:col>
      <xdr:colOff>165100</xdr:colOff>
      <xdr:row>77</xdr:row>
      <xdr:rowOff>3871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20398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99050</xdr:rowOff>
    </xdr:from>
    <xdr:to>
      <xdr:col>55</xdr:col>
      <xdr:colOff>50800</xdr:colOff>
      <xdr:row>78</xdr:row>
      <xdr:rowOff>29200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13977</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47340</xdr:rowOff>
    </xdr:from>
    <xdr:to>
      <xdr:col>50</xdr:col>
      <xdr:colOff>165100</xdr:colOff>
      <xdr:row>77</xdr:row>
      <xdr:rowOff>148940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24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140067</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341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119945</xdr:rowOff>
    </xdr:from>
    <xdr:to>
      <xdr:col>46</xdr:col>
      <xdr:colOff>38100</xdr:colOff>
      <xdr:row>78</xdr:row>
      <xdr:rowOff>50095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2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41222</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41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125774</xdr:rowOff>
    </xdr:from>
    <xdr:to>
      <xdr:col>41</xdr:col>
      <xdr:colOff>101600</xdr:colOff>
      <xdr:row>78</xdr:row>
      <xdr:rowOff>55924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2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47051</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42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80214</xdr:rowOff>
    </xdr:from>
    <xdr:to>
      <xdr:col>36</xdr:col>
      <xdr:colOff>165100</xdr:colOff>
      <xdr:row>78</xdr:row>
      <xdr:rowOff>10364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28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1491</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37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126653</xdr:rowOff>
    </xdr:from>
    <xdr:to>
      <xdr:col>55</xdr:col>
      <xdr:colOff>0</xdr:colOff>
      <xdr:row>97</xdr:row>
      <xdr:rowOff>37858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585853"/>
          <a:ext cx="838200" cy="8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107450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223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126653</xdr:rowOff>
    </xdr:from>
    <xdr:to>
      <xdr:col>50</xdr:col>
      <xdr:colOff>114300</xdr:colOff>
      <xdr:row>97</xdr:row>
      <xdr:rowOff>130459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585853"/>
          <a:ext cx="889000" cy="17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15330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1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52065</xdr:rowOff>
    </xdr:from>
    <xdr:to>
      <xdr:col>45</xdr:col>
      <xdr:colOff>177800</xdr:colOff>
      <xdr:row>97</xdr:row>
      <xdr:rowOff>130459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682715"/>
          <a:ext cx="889000" cy="7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46217</xdr:rowOff>
    </xdr:from>
    <xdr:to>
      <xdr:col>46</xdr:col>
      <xdr:colOff>38100</xdr:colOff>
      <xdr:row>96</xdr:row>
      <xdr:rowOff>147817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50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164344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28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52065</xdr:rowOff>
    </xdr:from>
    <xdr:to>
      <xdr:col>41</xdr:col>
      <xdr:colOff>50800</xdr:colOff>
      <xdr:row>97</xdr:row>
      <xdr:rowOff>158919</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682715"/>
          <a:ext cx="889000" cy="10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1705</xdr:rowOff>
    </xdr:from>
    <xdr:to>
      <xdr:col>41</xdr:col>
      <xdr:colOff>101600</xdr:colOff>
      <xdr:row>96</xdr:row>
      <xdr:rowOff>103305</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46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119832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23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122667</xdr:rowOff>
    </xdr:from>
    <xdr:to>
      <xdr:col>36</xdr:col>
      <xdr:colOff>165100</xdr:colOff>
      <xdr:row>96</xdr:row>
      <xdr:rowOff>52817</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4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69344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18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158508</xdr:rowOff>
    </xdr:from>
    <xdr:to>
      <xdr:col>55</xdr:col>
      <xdr:colOff>50800</xdr:colOff>
      <xdr:row>97</xdr:row>
      <xdr:rowOff>88658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61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136935</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59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75853</xdr:rowOff>
    </xdr:from>
    <xdr:to>
      <xdr:col>50</xdr:col>
      <xdr:colOff>165100</xdr:colOff>
      <xdr:row>97</xdr:row>
      <xdr:rowOff>6003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53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168580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62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79659</xdr:rowOff>
    </xdr:from>
    <xdr:to>
      <xdr:col>46</xdr:col>
      <xdr:colOff>38100</xdr:colOff>
      <xdr:row>98</xdr:row>
      <xdr:rowOff>9809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71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936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80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1265</xdr:rowOff>
    </xdr:from>
    <xdr:to>
      <xdr:col>41</xdr:col>
      <xdr:colOff>101600</xdr:colOff>
      <xdr:row>97</xdr:row>
      <xdr:rowOff>102865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6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93992</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72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108119</xdr:rowOff>
    </xdr:from>
    <xdr:to>
      <xdr:col>36</xdr:col>
      <xdr:colOff>165100</xdr:colOff>
      <xdr:row>98</xdr:row>
      <xdr:rowOff>38269</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73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29396</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83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71577</xdr:rowOff>
    </xdr:from>
    <xdr:to>
      <xdr:col>85</xdr:col>
      <xdr:colOff>127000</xdr:colOff>
      <xdr:row>34</xdr:row>
      <xdr:rowOff>74092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5729427"/>
          <a:ext cx="838200" cy="17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56994</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5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71577</xdr:rowOff>
    </xdr:from>
    <xdr:to>
      <xdr:col>81</xdr:col>
      <xdr:colOff>50800</xdr:colOff>
      <xdr:row>34</xdr:row>
      <xdr:rowOff>131287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5729427"/>
          <a:ext cx="889000" cy="23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39660</xdr:rowOff>
    </xdr:from>
    <xdr:to>
      <xdr:col>81</xdr:col>
      <xdr:colOff>101600</xdr:colOff>
      <xdr:row>35</xdr:row>
      <xdr:rowOff>141260</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0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132387</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13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131287</xdr:rowOff>
    </xdr:from>
    <xdr:to>
      <xdr:col>76</xdr:col>
      <xdr:colOff>114300</xdr:colOff>
      <xdr:row>34</xdr:row>
      <xdr:rowOff>170607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5960587"/>
          <a:ext cx="889000" cy="3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105359</xdr:rowOff>
    </xdr:from>
    <xdr:to>
      <xdr:col>76</xdr:col>
      <xdr:colOff>165100</xdr:colOff>
      <xdr:row>36</xdr:row>
      <xdr:rowOff>35509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10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26636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19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170607</xdr:rowOff>
    </xdr:from>
    <xdr:to>
      <xdr:col>71</xdr:col>
      <xdr:colOff>177800</xdr:colOff>
      <xdr:row>35</xdr:row>
      <xdr:rowOff>38202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5999907"/>
          <a:ext cx="889000" cy="3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168407</xdr:rowOff>
    </xdr:from>
    <xdr:to>
      <xdr:col>72</xdr:col>
      <xdr:colOff>38100</xdr:colOff>
      <xdr:row>36</xdr:row>
      <xdr:rowOff>98557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89684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2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162738</xdr:rowOff>
    </xdr:from>
    <xdr:to>
      <xdr:col>67</xdr:col>
      <xdr:colOff>101600</xdr:colOff>
      <xdr:row>36</xdr:row>
      <xdr:rowOff>92888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84015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25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23292</xdr:rowOff>
    </xdr:from>
    <xdr:to>
      <xdr:col>85</xdr:col>
      <xdr:colOff>177800</xdr:colOff>
      <xdr:row>34</xdr:row>
      <xdr:rowOff>124892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585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46169</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70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20777</xdr:rowOff>
    </xdr:from>
    <xdr:to>
      <xdr:col>81</xdr:col>
      <xdr:colOff>101600</xdr:colOff>
      <xdr:row>33</xdr:row>
      <xdr:rowOff>122377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567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138904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45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80487</xdr:rowOff>
    </xdr:from>
    <xdr:to>
      <xdr:col>76</xdr:col>
      <xdr:colOff>165100</xdr:colOff>
      <xdr:row>35</xdr:row>
      <xdr:rowOff>10637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590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27164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6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119807</xdr:rowOff>
    </xdr:from>
    <xdr:to>
      <xdr:col>72</xdr:col>
      <xdr:colOff>38100</xdr:colOff>
      <xdr:row>35</xdr:row>
      <xdr:rowOff>49957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594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66484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72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158852</xdr:rowOff>
    </xdr:from>
    <xdr:to>
      <xdr:col>67</xdr:col>
      <xdr:colOff>101600</xdr:colOff>
      <xdr:row>35</xdr:row>
      <xdr:rowOff>89002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598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105529</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76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95123</xdr:rowOff>
    </xdr:from>
    <xdr:to>
      <xdr:col>85</xdr:col>
      <xdr:colOff>127000</xdr:colOff>
      <xdr:row>58</xdr:row>
      <xdr:rowOff>13393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9696323"/>
          <a:ext cx="838200" cy="26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39067</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811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13393</xdr:rowOff>
    </xdr:from>
    <xdr:to>
      <xdr:col>81</xdr:col>
      <xdr:colOff>50800</xdr:colOff>
      <xdr:row>58</xdr:row>
      <xdr:rowOff>87405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957493"/>
          <a:ext cx="889000" cy="7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162810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59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87405</xdr:rowOff>
    </xdr:from>
    <xdr:to>
      <xdr:col>76</xdr:col>
      <xdr:colOff>114300</xdr:colOff>
      <xdr:row>58</xdr:row>
      <xdr:rowOff>111963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10031505"/>
          <a:ext cx="889000" cy="2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94637</xdr:rowOff>
    </xdr:from>
    <xdr:to>
      <xdr:col>76</xdr:col>
      <xdr:colOff>165100</xdr:colOff>
      <xdr:row>58</xdr:row>
      <xdr:rowOff>24787</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41314</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111963</xdr:rowOff>
    </xdr:from>
    <xdr:to>
      <xdr:col>71</xdr:col>
      <xdr:colOff>177800</xdr:colOff>
      <xdr:row>59</xdr:row>
      <xdr:rowOff>28981</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10056063"/>
          <a:ext cx="889000" cy="8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144189</xdr:rowOff>
    </xdr:from>
    <xdr:to>
      <xdr:col>72</xdr:col>
      <xdr:colOff>38100</xdr:colOff>
      <xdr:row>58</xdr:row>
      <xdr:rowOff>74339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90866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124747</xdr:rowOff>
    </xdr:from>
    <xdr:to>
      <xdr:col>67</xdr:col>
      <xdr:colOff>101600</xdr:colOff>
      <xdr:row>58</xdr:row>
      <xdr:rowOff>54897</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71424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44323</xdr:rowOff>
    </xdr:from>
    <xdr:to>
      <xdr:col>85</xdr:col>
      <xdr:colOff>177800</xdr:colOff>
      <xdr:row>56</xdr:row>
      <xdr:rowOff>145923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64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67200</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49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134043</xdr:rowOff>
    </xdr:from>
    <xdr:to>
      <xdr:col>81</xdr:col>
      <xdr:colOff>101600</xdr:colOff>
      <xdr:row>58</xdr:row>
      <xdr:rowOff>64193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90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55320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99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36605</xdr:rowOff>
    </xdr:from>
    <xdr:to>
      <xdr:col>76</xdr:col>
      <xdr:colOff>165100</xdr:colOff>
      <xdr:row>58</xdr:row>
      <xdr:rowOff>138205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98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129332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1007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61163</xdr:rowOff>
    </xdr:from>
    <xdr:to>
      <xdr:col>72</xdr:col>
      <xdr:colOff>38100</xdr:colOff>
      <xdr:row>58</xdr:row>
      <xdr:rowOff>162763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1000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153890</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1009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149631</xdr:rowOff>
    </xdr:from>
    <xdr:to>
      <xdr:col>67</xdr:col>
      <xdr:colOff>101600</xdr:colOff>
      <xdr:row>59</xdr:row>
      <xdr:rowOff>79781</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1009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70908</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1018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86599</xdr:rowOff>
    </xdr:from>
    <xdr:to>
      <xdr:col>85</xdr:col>
      <xdr:colOff>127000</xdr:colOff>
      <xdr:row>79</xdr:row>
      <xdr:rowOff>93850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459699"/>
          <a:ext cx="838200" cy="17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109360</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311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86599</xdr:rowOff>
    </xdr:from>
    <xdr:to>
      <xdr:col>81</xdr:col>
      <xdr:colOff>50800</xdr:colOff>
      <xdr:row>78</xdr:row>
      <xdr:rowOff>147864</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4592300" y="13459699"/>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126984</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1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75594</xdr:rowOff>
    </xdr:from>
    <xdr:to>
      <xdr:col>76</xdr:col>
      <xdr:colOff>114300</xdr:colOff>
      <xdr:row>78</xdr:row>
      <xdr:rowOff>147864</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3703300" y="13448694"/>
          <a:ext cx="889000" cy="7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9902</xdr:rowOff>
    </xdr:from>
    <xdr:to>
      <xdr:col>76</xdr:col>
      <xdr:colOff>165100</xdr:colOff>
      <xdr:row>78</xdr:row>
      <xdr:rowOff>111502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38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128029</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15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115828</xdr:rowOff>
    </xdr:from>
    <xdr:to>
      <xdr:col>71</xdr:col>
      <xdr:colOff>177800</xdr:colOff>
      <xdr:row>78</xdr:row>
      <xdr:rowOff>75594</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814300" y="12117328"/>
          <a:ext cx="889000" cy="133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34362</xdr:rowOff>
    </xdr:from>
    <xdr:to>
      <xdr:col>72</xdr:col>
      <xdr:colOff>38100</xdr:colOff>
      <xdr:row>78</xdr:row>
      <xdr:rowOff>135962</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40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127089</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50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70678</xdr:rowOff>
    </xdr:from>
    <xdr:to>
      <xdr:col>67</xdr:col>
      <xdr:colOff>101600</xdr:colOff>
      <xdr:row>79</xdr:row>
      <xdr:rowOff>828</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163405</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5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43050</xdr:rowOff>
    </xdr:from>
    <xdr:to>
      <xdr:col>85</xdr:col>
      <xdr:colOff>177800</xdr:colOff>
      <xdr:row>79</xdr:row>
      <xdr:rowOff>144650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5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129427</xdr:rowOff>
    </xdr:from>
    <xdr:ext cx="378565"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502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35799</xdr:rowOff>
    </xdr:from>
    <xdr:to>
      <xdr:col>81</xdr:col>
      <xdr:colOff>101600</xdr:colOff>
      <xdr:row>78</xdr:row>
      <xdr:rowOff>137399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40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128526</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46428" y="1350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97064</xdr:rowOff>
    </xdr:from>
    <xdr:to>
      <xdr:col>76</xdr:col>
      <xdr:colOff>165100</xdr:colOff>
      <xdr:row>79</xdr:row>
      <xdr:rowOff>27214</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47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18341</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357428" y="1356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24794</xdr:rowOff>
    </xdr:from>
    <xdr:to>
      <xdr:col>72</xdr:col>
      <xdr:colOff>38100</xdr:colOff>
      <xdr:row>78</xdr:row>
      <xdr:rowOff>126394</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39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142921</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468428" y="13173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65028</xdr:rowOff>
    </xdr:from>
    <xdr:to>
      <xdr:col>67</xdr:col>
      <xdr:colOff>101600</xdr:colOff>
      <xdr:row>70</xdr:row>
      <xdr:rowOff>166628</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206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11705</xdr:rowOff>
    </xdr:from>
    <xdr:ext cx="534377"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547111" y="1184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14720</xdr:rowOff>
    </xdr:from>
    <xdr:to>
      <xdr:col>85</xdr:col>
      <xdr:colOff>127000</xdr:colOff>
      <xdr:row>95</xdr:row>
      <xdr:rowOff>70459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5481300" y="16302470"/>
          <a:ext cx="838200" cy="5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166006</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11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14720</xdr:rowOff>
    </xdr:from>
    <xdr:to>
      <xdr:col>81</xdr:col>
      <xdr:colOff>50800</xdr:colOff>
      <xdr:row>95</xdr:row>
      <xdr:rowOff>33629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302470"/>
          <a:ext cx="889000" cy="1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75404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3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170193</xdr:rowOff>
    </xdr:from>
    <xdr:to>
      <xdr:col>76</xdr:col>
      <xdr:colOff>114300</xdr:colOff>
      <xdr:row>95</xdr:row>
      <xdr:rowOff>33629</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6286493"/>
          <a:ext cx="889000" cy="3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25349</xdr:rowOff>
    </xdr:from>
    <xdr:to>
      <xdr:col>76</xdr:col>
      <xdr:colOff>165100</xdr:colOff>
      <xdr:row>95</xdr:row>
      <xdr:rowOff>126949</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118076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159144</xdr:rowOff>
    </xdr:from>
    <xdr:to>
      <xdr:col>71</xdr:col>
      <xdr:colOff>177800</xdr:colOff>
      <xdr:row>94</xdr:row>
      <xdr:rowOff>170193</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6275444"/>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39827</xdr:rowOff>
    </xdr:from>
    <xdr:to>
      <xdr:col>72</xdr:col>
      <xdr:colOff>38100</xdr:colOff>
      <xdr:row>95</xdr:row>
      <xdr:rowOff>141427</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132554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32741</xdr:rowOff>
    </xdr:from>
    <xdr:to>
      <xdr:col>67</xdr:col>
      <xdr:colOff>101600</xdr:colOff>
      <xdr:row>95</xdr:row>
      <xdr:rowOff>134341</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125468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4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19659</xdr:rowOff>
    </xdr:from>
    <xdr:to>
      <xdr:col>85</xdr:col>
      <xdr:colOff>177800</xdr:colOff>
      <xdr:row>95</xdr:row>
      <xdr:rowOff>121259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30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169536</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28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135370</xdr:rowOff>
    </xdr:from>
    <xdr:to>
      <xdr:col>81</xdr:col>
      <xdr:colOff>101600</xdr:colOff>
      <xdr:row>95</xdr:row>
      <xdr:rowOff>65520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25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82047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02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154279</xdr:rowOff>
    </xdr:from>
    <xdr:to>
      <xdr:col>76</xdr:col>
      <xdr:colOff>165100</xdr:colOff>
      <xdr:row>95</xdr:row>
      <xdr:rowOff>84429</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27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100956</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04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119393</xdr:rowOff>
    </xdr:from>
    <xdr:to>
      <xdr:col>72</xdr:col>
      <xdr:colOff>38100</xdr:colOff>
      <xdr:row>95</xdr:row>
      <xdr:rowOff>49543</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23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66070</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01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108344</xdr:rowOff>
    </xdr:from>
    <xdr:to>
      <xdr:col>67</xdr:col>
      <xdr:colOff>101600</xdr:colOff>
      <xdr:row>95</xdr:row>
      <xdr:rowOff>38494</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22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55021</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59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154432</xdr:rowOff>
    </xdr:from>
    <xdr:to>
      <xdr:col>107</xdr:col>
      <xdr:colOff>101600</xdr:colOff>
      <xdr:row>39</xdr:row>
      <xdr:rowOff>84582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101109</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143383</xdr:rowOff>
    </xdr:from>
    <xdr:to>
      <xdr:col>102</xdr:col>
      <xdr:colOff>165100</xdr:colOff>
      <xdr:row>39</xdr:row>
      <xdr:rowOff>73533</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90060</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122809</xdr:rowOff>
    </xdr:from>
    <xdr:to>
      <xdr:col>98</xdr:col>
      <xdr:colOff>38100</xdr:colOff>
      <xdr:row>39</xdr:row>
      <xdr:rowOff>52959</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69486</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住民</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が前年度と比較して大きく減少したのは総務費で、全国的な傾向として特別定額給付金が皆減したことによるものである。一方で、前年度よりも大きく増加したのは民生費及び衛生費である。民生費では、子育て世帯特別定額給付金や住民税非課税世帯等臨時特別給付金の皆増等、新型コロナウイルス感染症による一時的な要因により前年度よりも</a:t>
          </a:r>
          <a:r>
            <a:rPr kumimoji="1" lang="en-US" altLang="ja-JP" sz="1100">
              <a:latin typeface="ＭＳ Ｐゴシック" panose="020B0600070205080204" pitchFamily="50" charset="-128"/>
              <a:ea typeface="ＭＳ Ｐゴシック" panose="020B0600070205080204" pitchFamily="50" charset="-128"/>
            </a:rPr>
            <a:t>23,052</a:t>
          </a:r>
          <a:r>
            <a:rPr kumimoji="1" lang="ja-JP" altLang="en-US" sz="1100">
              <a:latin typeface="ＭＳ Ｐゴシック" panose="020B0600070205080204" pitchFamily="50" charset="-128"/>
              <a:ea typeface="ＭＳ Ｐゴシック" panose="020B0600070205080204" pitchFamily="50" charset="-128"/>
            </a:rPr>
            <a:t>円増加した。類似団体にも同様の傾向がみられることから、今後も国・県の動向を注視しながら、適正なサービスの提供に努めていく。衛生費においては新型コロナウイルスワクチン接種に伴い、前年度より</a:t>
          </a:r>
          <a:r>
            <a:rPr kumimoji="1" lang="en-US" altLang="ja-JP" sz="1100">
              <a:latin typeface="ＭＳ Ｐゴシック" panose="020B0600070205080204" pitchFamily="50" charset="-128"/>
              <a:ea typeface="ＭＳ Ｐゴシック" panose="020B0600070205080204" pitchFamily="50" charset="-128"/>
            </a:rPr>
            <a:t>8,329</a:t>
          </a:r>
          <a:r>
            <a:rPr kumimoji="1" lang="ja-JP" altLang="en-US" sz="1100">
              <a:latin typeface="ＭＳ Ｐゴシック" panose="020B0600070205080204" pitchFamily="50" charset="-128"/>
              <a:ea typeface="ＭＳ Ｐゴシック" panose="020B0600070205080204" pitchFamily="50" charset="-128"/>
            </a:rPr>
            <a:t>円の増となった。ワクチン接種が令和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年度も続くことや、ごみ処理施設整備に係る負担金及び公的病院の産科・二次救急医療体制の確保にも多額の費用を要することから、今後も衛生費の増加が見込まれる。</a:t>
          </a:r>
        </a:p>
        <a:p>
          <a:r>
            <a:rPr kumimoji="1" lang="ja-JP" altLang="en-US" sz="1100">
              <a:latin typeface="ＭＳ Ｐゴシック" panose="020B0600070205080204" pitchFamily="50" charset="-128"/>
              <a:ea typeface="ＭＳ Ｐゴシック" panose="020B0600070205080204" pitchFamily="50" charset="-128"/>
            </a:rPr>
            <a:t>　また、住民一人当たり決算額が類似団体内平均値と比較して高くなっているのは、議会費、消防費及び教育費である。消防費は、前年度との比較では減少しているものの、令和元年度との比較では増加しており、増加傾向にある。消防車両の更新を計画的に実施していることや、これまでに整備してきた防災設備に係るランニングコストの負担が続いていくことから、設備の更新等に際しては時期を精査し、効率的・計画的に行うことで、負担軽減を図る。教育費では、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開園する幼保連携型認定こども園の整備に伴い、前年度と比較して大幅に増加した。今後は、少子化が進行する中でより良い教育環境を確保するため、学校の適正配置に取り組んでいくとともに、社会教育施設等においても公共施設等総合管理計画に基づく施設総量の圧縮を図り、維持管理経費の軽減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茨城県高萩市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財政調整基金残高は、令和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年度において高萩市土地開発公社が保有する土地の売却に伴い一時増加したが、令和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年度は財源不足を補うための取崩しにより減少に転じた。</a:t>
          </a:r>
        </a:p>
        <a:p>
          <a:r>
            <a:rPr kumimoji="1" lang="ja-JP" altLang="en-US" sz="1100">
              <a:latin typeface="ＭＳ ゴシック" pitchFamily="49" charset="-128"/>
              <a:ea typeface="ＭＳ ゴシック" pitchFamily="49" charset="-128"/>
            </a:rPr>
            <a:t>　実質収支比率は、歳入歳出差引額の増に伴い前年度よりも</a:t>
          </a:r>
          <a:r>
            <a:rPr kumimoji="1" lang="en-US" altLang="ja-JP" sz="1100">
              <a:latin typeface="ＭＳ ゴシック" pitchFamily="49" charset="-128"/>
              <a:ea typeface="ＭＳ ゴシック" pitchFamily="49" charset="-128"/>
            </a:rPr>
            <a:t>5.18</a:t>
          </a:r>
          <a:r>
            <a:rPr kumimoji="1" lang="ja-JP" altLang="en-US" sz="1100">
              <a:latin typeface="ＭＳ ゴシック" pitchFamily="49" charset="-128"/>
              <a:ea typeface="ＭＳ ゴシック" pitchFamily="49" charset="-128"/>
            </a:rPr>
            <a:t>ポイント増加したが、実質単年度収支については、上述した土地開発公社における土地売却収入の積立てが皆減したことや、旧高萩市住宅公社改革推進債（三セク債）の繰上償還が皆減となったことで、黒字幅が減少した。</a:t>
          </a:r>
        </a:p>
        <a:p>
          <a:r>
            <a:rPr kumimoji="1" lang="ja-JP" altLang="en-US" sz="1100">
              <a:latin typeface="ＭＳ ゴシック" pitchFamily="49" charset="-128"/>
              <a:ea typeface="ＭＳ ゴシック" pitchFamily="49" charset="-128"/>
            </a:rPr>
            <a:t>　今後も財源不足が続くものと見込まれるため、歳出の精査による取崩し抑制を図るとともに、未利用地の売却による収入を基金に積み立て、基金残高を確保するなど、健全な財政運営に努める。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茨城県高萩市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いずれの会計においても実質収支は黒字を維持しており、一般会計における実質収支額の増加により全体の黒字額は前年度と比較して増加した。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一般会計においては、普通交付税や地方消費税交付金、臨時財政対策債などの一般財源総額が増加したことに伴い、実質収支額が前年度より</a:t>
          </a:r>
          <a:r>
            <a:rPr kumimoji="1" lang="en-US" altLang="ja-JP" sz="1400">
              <a:latin typeface="ＭＳ ゴシック" pitchFamily="49" charset="-128"/>
              <a:ea typeface="ＭＳ ゴシック" pitchFamily="49" charset="-128"/>
            </a:rPr>
            <a:t>417</a:t>
          </a:r>
          <a:r>
            <a:rPr kumimoji="1" lang="ja-JP" altLang="en-US" sz="1400">
              <a:latin typeface="ＭＳ ゴシック" pitchFamily="49" charset="-128"/>
              <a:ea typeface="ＭＳ ゴシック" pitchFamily="49" charset="-128"/>
            </a:rPr>
            <a:t>百万円増加し、標準財政規模比で</a:t>
          </a:r>
          <a:r>
            <a:rPr kumimoji="1" lang="en-US" altLang="ja-JP" sz="1400">
              <a:latin typeface="ＭＳ ゴシック" pitchFamily="49" charset="-128"/>
              <a:ea typeface="ＭＳ ゴシック" pitchFamily="49" charset="-128"/>
            </a:rPr>
            <a:t>5.13</a:t>
          </a:r>
          <a:r>
            <a:rPr kumimoji="1" lang="ja-JP" altLang="en-US" sz="1400">
              <a:latin typeface="ＭＳ ゴシック" pitchFamily="49" charset="-128"/>
              <a:ea typeface="ＭＳ ゴシック" pitchFamily="49" charset="-128"/>
            </a:rPr>
            <a:t>％の増となった。その他の会計においては大きな増減はなく、引き続き効率的な財政運営により健全化に努めていく。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81</v>
      </c>
      <c r="C2" s="179"/>
      <c r="D2" s="180"/>
    </row>
    <row r="3" spans="1:119" ht="18.75" customHeight="1" thickBot="1" x14ac:dyDescent="0.2">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15073427</v>
      </c>
      <c r="BO4" s="488"/>
      <c r="BP4" s="488"/>
      <c r="BQ4" s="488"/>
      <c r="BR4" s="488"/>
      <c r="BS4" s="488"/>
      <c r="BT4" s="488"/>
      <c r="BU4" s="489"/>
      <c r="BV4" s="487">
        <v>16829238</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10.6</v>
      </c>
      <c r="CU4" s="628"/>
      <c r="CV4" s="628"/>
      <c r="CW4" s="628"/>
      <c r="CX4" s="628"/>
      <c r="CY4" s="628"/>
      <c r="CZ4" s="628"/>
      <c r="DA4" s="629"/>
      <c r="DB4" s="627">
        <v>5.4</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14131466</v>
      </c>
      <c r="BO5" s="459"/>
      <c r="BP5" s="459"/>
      <c r="BQ5" s="459"/>
      <c r="BR5" s="459"/>
      <c r="BS5" s="459"/>
      <c r="BT5" s="459"/>
      <c r="BU5" s="460"/>
      <c r="BV5" s="458">
        <v>16332490</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85.7</v>
      </c>
      <c r="CU5" s="456"/>
      <c r="CV5" s="456"/>
      <c r="CW5" s="456"/>
      <c r="CX5" s="456"/>
      <c r="CY5" s="456"/>
      <c r="CZ5" s="456"/>
      <c r="DA5" s="457"/>
      <c r="DB5" s="455">
        <v>94.8</v>
      </c>
      <c r="DC5" s="456"/>
      <c r="DD5" s="456"/>
      <c r="DE5" s="456"/>
      <c r="DF5" s="456"/>
      <c r="DG5" s="456"/>
      <c r="DH5" s="456"/>
      <c r="DI5" s="457"/>
    </row>
    <row r="6" spans="1:119" ht="18.75" customHeight="1" x14ac:dyDescent="0.15">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941961</v>
      </c>
      <c r="BO6" s="459"/>
      <c r="BP6" s="459"/>
      <c r="BQ6" s="459"/>
      <c r="BR6" s="459"/>
      <c r="BS6" s="459"/>
      <c r="BT6" s="459"/>
      <c r="BU6" s="460"/>
      <c r="BV6" s="458">
        <v>496748</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91.7</v>
      </c>
      <c r="CU6" s="602"/>
      <c r="CV6" s="602"/>
      <c r="CW6" s="602"/>
      <c r="CX6" s="602"/>
      <c r="CY6" s="602"/>
      <c r="CZ6" s="602"/>
      <c r="DA6" s="603"/>
      <c r="DB6" s="601">
        <v>100</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94</v>
      </c>
      <c r="AV7" s="517"/>
      <c r="AW7" s="517"/>
      <c r="AX7" s="517"/>
      <c r="AY7" s="472" t="s">
        <v>105</v>
      </c>
      <c r="AZ7" s="473"/>
      <c r="BA7" s="473"/>
      <c r="BB7" s="473"/>
      <c r="BC7" s="473"/>
      <c r="BD7" s="473"/>
      <c r="BE7" s="473"/>
      <c r="BF7" s="473"/>
      <c r="BG7" s="473"/>
      <c r="BH7" s="473"/>
      <c r="BI7" s="473"/>
      <c r="BJ7" s="473"/>
      <c r="BK7" s="473"/>
      <c r="BL7" s="473"/>
      <c r="BM7" s="474"/>
      <c r="BN7" s="458">
        <v>120073</v>
      </c>
      <c r="BO7" s="459"/>
      <c r="BP7" s="459"/>
      <c r="BQ7" s="459"/>
      <c r="BR7" s="459"/>
      <c r="BS7" s="459"/>
      <c r="BT7" s="459"/>
      <c r="BU7" s="460"/>
      <c r="BV7" s="458">
        <v>97164</v>
      </c>
      <c r="BW7" s="459"/>
      <c r="BX7" s="459"/>
      <c r="BY7" s="459"/>
      <c r="BZ7" s="459"/>
      <c r="CA7" s="459"/>
      <c r="CB7" s="459"/>
      <c r="CC7" s="460"/>
      <c r="CD7" s="498" t="s">
        <v>106</v>
      </c>
      <c r="CE7" s="418"/>
      <c r="CF7" s="418"/>
      <c r="CG7" s="418"/>
      <c r="CH7" s="418"/>
      <c r="CI7" s="418"/>
      <c r="CJ7" s="418"/>
      <c r="CK7" s="418"/>
      <c r="CL7" s="418"/>
      <c r="CM7" s="418"/>
      <c r="CN7" s="418"/>
      <c r="CO7" s="418"/>
      <c r="CP7" s="418"/>
      <c r="CQ7" s="418"/>
      <c r="CR7" s="418"/>
      <c r="CS7" s="499"/>
      <c r="CT7" s="458">
        <v>7766519</v>
      </c>
      <c r="CU7" s="459"/>
      <c r="CV7" s="459"/>
      <c r="CW7" s="459"/>
      <c r="CX7" s="459"/>
      <c r="CY7" s="459"/>
      <c r="CZ7" s="459"/>
      <c r="DA7" s="460"/>
      <c r="DB7" s="458">
        <v>7405949</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107</v>
      </c>
      <c r="AN8" s="415"/>
      <c r="AO8" s="415"/>
      <c r="AP8" s="415"/>
      <c r="AQ8" s="415"/>
      <c r="AR8" s="415"/>
      <c r="AS8" s="415"/>
      <c r="AT8" s="416"/>
      <c r="AU8" s="516" t="s">
        <v>94</v>
      </c>
      <c r="AV8" s="517"/>
      <c r="AW8" s="517"/>
      <c r="AX8" s="517"/>
      <c r="AY8" s="472" t="s">
        <v>108</v>
      </c>
      <c r="AZ8" s="473"/>
      <c r="BA8" s="473"/>
      <c r="BB8" s="473"/>
      <c r="BC8" s="473"/>
      <c r="BD8" s="473"/>
      <c r="BE8" s="473"/>
      <c r="BF8" s="473"/>
      <c r="BG8" s="473"/>
      <c r="BH8" s="473"/>
      <c r="BI8" s="473"/>
      <c r="BJ8" s="473"/>
      <c r="BK8" s="473"/>
      <c r="BL8" s="473"/>
      <c r="BM8" s="474"/>
      <c r="BN8" s="458">
        <v>821888</v>
      </c>
      <c r="BO8" s="459"/>
      <c r="BP8" s="459"/>
      <c r="BQ8" s="459"/>
      <c r="BR8" s="459"/>
      <c r="BS8" s="459"/>
      <c r="BT8" s="459"/>
      <c r="BU8" s="460"/>
      <c r="BV8" s="458">
        <v>399584</v>
      </c>
      <c r="BW8" s="459"/>
      <c r="BX8" s="459"/>
      <c r="BY8" s="459"/>
      <c r="BZ8" s="459"/>
      <c r="CA8" s="459"/>
      <c r="CB8" s="459"/>
      <c r="CC8" s="460"/>
      <c r="CD8" s="498" t="s">
        <v>109</v>
      </c>
      <c r="CE8" s="418"/>
      <c r="CF8" s="418"/>
      <c r="CG8" s="418"/>
      <c r="CH8" s="418"/>
      <c r="CI8" s="418"/>
      <c r="CJ8" s="418"/>
      <c r="CK8" s="418"/>
      <c r="CL8" s="418"/>
      <c r="CM8" s="418"/>
      <c r="CN8" s="418"/>
      <c r="CO8" s="418"/>
      <c r="CP8" s="418"/>
      <c r="CQ8" s="418"/>
      <c r="CR8" s="418"/>
      <c r="CS8" s="499"/>
      <c r="CT8" s="561">
        <v>0.59</v>
      </c>
      <c r="CU8" s="562"/>
      <c r="CV8" s="562"/>
      <c r="CW8" s="562"/>
      <c r="CX8" s="562"/>
      <c r="CY8" s="562"/>
      <c r="CZ8" s="562"/>
      <c r="DA8" s="563"/>
      <c r="DB8" s="561">
        <v>0.61</v>
      </c>
      <c r="DC8" s="562"/>
      <c r="DD8" s="562"/>
      <c r="DE8" s="562"/>
      <c r="DF8" s="562"/>
      <c r="DG8" s="562"/>
      <c r="DH8" s="562"/>
      <c r="DI8" s="563"/>
    </row>
    <row r="9" spans="1:119" ht="18.75" customHeight="1" thickBot="1" x14ac:dyDescent="0.2">
      <c r="A9" s="178"/>
      <c r="B9" s="590" t="s">
        <v>110</v>
      </c>
      <c r="C9" s="591"/>
      <c r="D9" s="591"/>
      <c r="E9" s="591"/>
      <c r="F9" s="591"/>
      <c r="G9" s="591"/>
      <c r="H9" s="591"/>
      <c r="I9" s="591"/>
      <c r="J9" s="591"/>
      <c r="K9" s="509"/>
      <c r="L9" s="592" t="s">
        <v>111</v>
      </c>
      <c r="M9" s="593"/>
      <c r="N9" s="593"/>
      <c r="O9" s="593"/>
      <c r="P9" s="593"/>
      <c r="Q9" s="594"/>
      <c r="R9" s="595">
        <v>27699</v>
      </c>
      <c r="S9" s="596"/>
      <c r="T9" s="596"/>
      <c r="U9" s="596"/>
      <c r="V9" s="597"/>
      <c r="W9" s="527" t="s">
        <v>112</v>
      </c>
      <c r="X9" s="528"/>
      <c r="Y9" s="528"/>
      <c r="Z9" s="528"/>
      <c r="AA9" s="528"/>
      <c r="AB9" s="528"/>
      <c r="AC9" s="528"/>
      <c r="AD9" s="528"/>
      <c r="AE9" s="528"/>
      <c r="AF9" s="528"/>
      <c r="AG9" s="528"/>
      <c r="AH9" s="528"/>
      <c r="AI9" s="528"/>
      <c r="AJ9" s="528"/>
      <c r="AK9" s="528"/>
      <c r="AL9" s="598"/>
      <c r="AM9" s="515" t="s">
        <v>113</v>
      </c>
      <c r="AN9" s="415"/>
      <c r="AO9" s="415"/>
      <c r="AP9" s="415"/>
      <c r="AQ9" s="415"/>
      <c r="AR9" s="415"/>
      <c r="AS9" s="415"/>
      <c r="AT9" s="416"/>
      <c r="AU9" s="516" t="s">
        <v>94</v>
      </c>
      <c r="AV9" s="517"/>
      <c r="AW9" s="517"/>
      <c r="AX9" s="517"/>
      <c r="AY9" s="472" t="s">
        <v>114</v>
      </c>
      <c r="AZ9" s="473"/>
      <c r="BA9" s="473"/>
      <c r="BB9" s="473"/>
      <c r="BC9" s="473"/>
      <c r="BD9" s="473"/>
      <c r="BE9" s="473"/>
      <c r="BF9" s="473"/>
      <c r="BG9" s="473"/>
      <c r="BH9" s="473"/>
      <c r="BI9" s="473"/>
      <c r="BJ9" s="473"/>
      <c r="BK9" s="473"/>
      <c r="BL9" s="473"/>
      <c r="BM9" s="474"/>
      <c r="BN9" s="458">
        <v>406639</v>
      </c>
      <c r="BO9" s="459"/>
      <c r="BP9" s="459"/>
      <c r="BQ9" s="459"/>
      <c r="BR9" s="459"/>
      <c r="BS9" s="459"/>
      <c r="BT9" s="459"/>
      <c r="BU9" s="460"/>
      <c r="BV9" s="458">
        <v>-18686</v>
      </c>
      <c r="BW9" s="459"/>
      <c r="BX9" s="459"/>
      <c r="BY9" s="459"/>
      <c r="BZ9" s="459"/>
      <c r="CA9" s="459"/>
      <c r="CB9" s="459"/>
      <c r="CC9" s="460"/>
      <c r="CD9" s="498" t="s">
        <v>115</v>
      </c>
      <c r="CE9" s="418"/>
      <c r="CF9" s="418"/>
      <c r="CG9" s="418"/>
      <c r="CH9" s="418"/>
      <c r="CI9" s="418"/>
      <c r="CJ9" s="418"/>
      <c r="CK9" s="418"/>
      <c r="CL9" s="418"/>
      <c r="CM9" s="418"/>
      <c r="CN9" s="418"/>
      <c r="CO9" s="418"/>
      <c r="CP9" s="418"/>
      <c r="CQ9" s="418"/>
      <c r="CR9" s="418"/>
      <c r="CS9" s="499"/>
      <c r="CT9" s="455">
        <v>13.3</v>
      </c>
      <c r="CU9" s="456"/>
      <c r="CV9" s="456"/>
      <c r="CW9" s="456"/>
      <c r="CX9" s="456"/>
      <c r="CY9" s="456"/>
      <c r="CZ9" s="456"/>
      <c r="DA9" s="457"/>
      <c r="DB9" s="455">
        <v>14.6</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116</v>
      </c>
      <c r="M10" s="415"/>
      <c r="N10" s="415"/>
      <c r="O10" s="415"/>
      <c r="P10" s="415"/>
      <c r="Q10" s="416"/>
      <c r="R10" s="411">
        <v>29638</v>
      </c>
      <c r="S10" s="412"/>
      <c r="T10" s="412"/>
      <c r="U10" s="412"/>
      <c r="V10" s="471"/>
      <c r="W10" s="599"/>
      <c r="X10" s="409"/>
      <c r="Y10" s="409"/>
      <c r="Z10" s="409"/>
      <c r="AA10" s="409"/>
      <c r="AB10" s="409"/>
      <c r="AC10" s="409"/>
      <c r="AD10" s="409"/>
      <c r="AE10" s="409"/>
      <c r="AF10" s="409"/>
      <c r="AG10" s="409"/>
      <c r="AH10" s="409"/>
      <c r="AI10" s="409"/>
      <c r="AJ10" s="409"/>
      <c r="AK10" s="409"/>
      <c r="AL10" s="600"/>
      <c r="AM10" s="515" t="s">
        <v>117</v>
      </c>
      <c r="AN10" s="415"/>
      <c r="AO10" s="415"/>
      <c r="AP10" s="415"/>
      <c r="AQ10" s="415"/>
      <c r="AR10" s="415"/>
      <c r="AS10" s="415"/>
      <c r="AT10" s="416"/>
      <c r="AU10" s="516" t="s">
        <v>118</v>
      </c>
      <c r="AV10" s="517"/>
      <c r="AW10" s="517"/>
      <c r="AX10" s="517"/>
      <c r="AY10" s="472" t="s">
        <v>119</v>
      </c>
      <c r="AZ10" s="473"/>
      <c r="BA10" s="473"/>
      <c r="BB10" s="473"/>
      <c r="BC10" s="473"/>
      <c r="BD10" s="473"/>
      <c r="BE10" s="473"/>
      <c r="BF10" s="473"/>
      <c r="BG10" s="473"/>
      <c r="BH10" s="473"/>
      <c r="BI10" s="473"/>
      <c r="BJ10" s="473"/>
      <c r="BK10" s="473"/>
      <c r="BL10" s="473"/>
      <c r="BM10" s="474"/>
      <c r="BN10" s="458">
        <v>10257</v>
      </c>
      <c r="BO10" s="459"/>
      <c r="BP10" s="459"/>
      <c r="BQ10" s="459"/>
      <c r="BR10" s="459"/>
      <c r="BS10" s="459"/>
      <c r="BT10" s="459"/>
      <c r="BU10" s="460"/>
      <c r="BV10" s="458">
        <v>595383</v>
      </c>
      <c r="BW10" s="459"/>
      <c r="BX10" s="459"/>
      <c r="BY10" s="459"/>
      <c r="BZ10" s="459"/>
      <c r="CA10" s="459"/>
      <c r="CB10" s="459"/>
      <c r="CC10" s="460"/>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121</v>
      </c>
      <c r="M11" s="420"/>
      <c r="N11" s="420"/>
      <c r="O11" s="420"/>
      <c r="P11" s="420"/>
      <c r="Q11" s="421"/>
      <c r="R11" s="587" t="s">
        <v>122</v>
      </c>
      <c r="S11" s="588"/>
      <c r="T11" s="588"/>
      <c r="U11" s="588"/>
      <c r="V11" s="589"/>
      <c r="W11" s="599"/>
      <c r="X11" s="409"/>
      <c r="Y11" s="409"/>
      <c r="Z11" s="409"/>
      <c r="AA11" s="409"/>
      <c r="AB11" s="409"/>
      <c r="AC11" s="409"/>
      <c r="AD11" s="409"/>
      <c r="AE11" s="409"/>
      <c r="AF11" s="409"/>
      <c r="AG11" s="409"/>
      <c r="AH11" s="409"/>
      <c r="AI11" s="409"/>
      <c r="AJ11" s="409"/>
      <c r="AK11" s="409"/>
      <c r="AL11" s="600"/>
      <c r="AM11" s="515" t="s">
        <v>123</v>
      </c>
      <c r="AN11" s="415"/>
      <c r="AO11" s="415"/>
      <c r="AP11" s="415"/>
      <c r="AQ11" s="415"/>
      <c r="AR11" s="415"/>
      <c r="AS11" s="415"/>
      <c r="AT11" s="416"/>
      <c r="AU11" s="516" t="s">
        <v>124</v>
      </c>
      <c r="AV11" s="517"/>
      <c r="AW11" s="517"/>
      <c r="AX11" s="517"/>
      <c r="AY11" s="472" t="s">
        <v>125</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84490</v>
      </c>
      <c r="BW11" s="459"/>
      <c r="BX11" s="459"/>
      <c r="BY11" s="459"/>
      <c r="BZ11" s="459"/>
      <c r="CA11" s="459"/>
      <c r="CB11" s="459"/>
      <c r="CC11" s="460"/>
      <c r="CD11" s="498" t="s">
        <v>126</v>
      </c>
      <c r="CE11" s="418"/>
      <c r="CF11" s="418"/>
      <c r="CG11" s="418"/>
      <c r="CH11" s="418"/>
      <c r="CI11" s="418"/>
      <c r="CJ11" s="418"/>
      <c r="CK11" s="418"/>
      <c r="CL11" s="418"/>
      <c r="CM11" s="418"/>
      <c r="CN11" s="418"/>
      <c r="CO11" s="418"/>
      <c r="CP11" s="418"/>
      <c r="CQ11" s="418"/>
      <c r="CR11" s="418"/>
      <c r="CS11" s="499"/>
      <c r="CT11" s="561" t="s">
        <v>127</v>
      </c>
      <c r="CU11" s="562"/>
      <c r="CV11" s="562"/>
      <c r="CW11" s="562"/>
      <c r="CX11" s="562"/>
      <c r="CY11" s="562"/>
      <c r="CZ11" s="562"/>
      <c r="DA11" s="563"/>
      <c r="DB11" s="561" t="s">
        <v>128</v>
      </c>
      <c r="DC11" s="562"/>
      <c r="DD11" s="562"/>
      <c r="DE11" s="562"/>
      <c r="DF11" s="562"/>
      <c r="DG11" s="562"/>
      <c r="DH11" s="562"/>
      <c r="DI11" s="563"/>
    </row>
    <row r="12" spans="1:119" ht="18.75" customHeight="1" x14ac:dyDescent="0.15">
      <c r="A12" s="178"/>
      <c r="B12" s="564" t="s">
        <v>129</v>
      </c>
      <c r="C12" s="565"/>
      <c r="D12" s="565"/>
      <c r="E12" s="565"/>
      <c r="F12" s="565"/>
      <c r="G12" s="565"/>
      <c r="H12" s="565"/>
      <c r="I12" s="565"/>
      <c r="J12" s="565"/>
      <c r="K12" s="566"/>
      <c r="L12" s="573" t="s">
        <v>130</v>
      </c>
      <c r="M12" s="574"/>
      <c r="N12" s="574"/>
      <c r="O12" s="574"/>
      <c r="P12" s="574"/>
      <c r="Q12" s="575"/>
      <c r="R12" s="576">
        <v>27414</v>
      </c>
      <c r="S12" s="577"/>
      <c r="T12" s="577"/>
      <c r="U12" s="577"/>
      <c r="V12" s="578"/>
      <c r="W12" s="579" t="s">
        <v>1</v>
      </c>
      <c r="X12" s="517"/>
      <c r="Y12" s="517"/>
      <c r="Z12" s="517"/>
      <c r="AA12" s="517"/>
      <c r="AB12" s="580"/>
      <c r="AC12" s="581" t="s">
        <v>131</v>
      </c>
      <c r="AD12" s="582"/>
      <c r="AE12" s="582"/>
      <c r="AF12" s="582"/>
      <c r="AG12" s="583"/>
      <c r="AH12" s="581" t="s">
        <v>132</v>
      </c>
      <c r="AI12" s="582"/>
      <c r="AJ12" s="582"/>
      <c r="AK12" s="582"/>
      <c r="AL12" s="584"/>
      <c r="AM12" s="515" t="s">
        <v>133</v>
      </c>
      <c r="AN12" s="415"/>
      <c r="AO12" s="415"/>
      <c r="AP12" s="415"/>
      <c r="AQ12" s="415"/>
      <c r="AR12" s="415"/>
      <c r="AS12" s="415"/>
      <c r="AT12" s="416"/>
      <c r="AU12" s="516" t="s">
        <v>134</v>
      </c>
      <c r="AV12" s="517"/>
      <c r="AW12" s="517"/>
      <c r="AX12" s="517"/>
      <c r="AY12" s="472" t="s">
        <v>135</v>
      </c>
      <c r="AZ12" s="473"/>
      <c r="BA12" s="473"/>
      <c r="BB12" s="473"/>
      <c r="BC12" s="473"/>
      <c r="BD12" s="473"/>
      <c r="BE12" s="473"/>
      <c r="BF12" s="473"/>
      <c r="BG12" s="473"/>
      <c r="BH12" s="473"/>
      <c r="BI12" s="473"/>
      <c r="BJ12" s="473"/>
      <c r="BK12" s="473"/>
      <c r="BL12" s="473"/>
      <c r="BM12" s="474"/>
      <c r="BN12" s="458">
        <v>210000</v>
      </c>
      <c r="BO12" s="459"/>
      <c r="BP12" s="459"/>
      <c r="BQ12" s="459"/>
      <c r="BR12" s="459"/>
      <c r="BS12" s="459"/>
      <c r="BT12" s="459"/>
      <c r="BU12" s="460"/>
      <c r="BV12" s="458">
        <v>220000</v>
      </c>
      <c r="BW12" s="459"/>
      <c r="BX12" s="459"/>
      <c r="BY12" s="459"/>
      <c r="BZ12" s="459"/>
      <c r="CA12" s="459"/>
      <c r="CB12" s="459"/>
      <c r="CC12" s="460"/>
      <c r="CD12" s="498" t="s">
        <v>136</v>
      </c>
      <c r="CE12" s="418"/>
      <c r="CF12" s="418"/>
      <c r="CG12" s="418"/>
      <c r="CH12" s="418"/>
      <c r="CI12" s="418"/>
      <c r="CJ12" s="418"/>
      <c r="CK12" s="418"/>
      <c r="CL12" s="418"/>
      <c r="CM12" s="418"/>
      <c r="CN12" s="418"/>
      <c r="CO12" s="418"/>
      <c r="CP12" s="418"/>
      <c r="CQ12" s="418"/>
      <c r="CR12" s="418"/>
      <c r="CS12" s="499"/>
      <c r="CT12" s="561" t="s">
        <v>137</v>
      </c>
      <c r="CU12" s="562"/>
      <c r="CV12" s="562"/>
      <c r="CW12" s="562"/>
      <c r="CX12" s="562"/>
      <c r="CY12" s="562"/>
      <c r="CZ12" s="562"/>
      <c r="DA12" s="563"/>
      <c r="DB12" s="561" t="s">
        <v>137</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138</v>
      </c>
      <c r="N13" s="543"/>
      <c r="O13" s="543"/>
      <c r="P13" s="543"/>
      <c r="Q13" s="544"/>
      <c r="R13" s="545">
        <v>27193</v>
      </c>
      <c r="S13" s="546"/>
      <c r="T13" s="546"/>
      <c r="U13" s="546"/>
      <c r="V13" s="547"/>
      <c r="W13" s="548" t="s">
        <v>139</v>
      </c>
      <c r="X13" s="444"/>
      <c r="Y13" s="444"/>
      <c r="Z13" s="444"/>
      <c r="AA13" s="444"/>
      <c r="AB13" s="445"/>
      <c r="AC13" s="411">
        <v>360</v>
      </c>
      <c r="AD13" s="412"/>
      <c r="AE13" s="412"/>
      <c r="AF13" s="412"/>
      <c r="AG13" s="413"/>
      <c r="AH13" s="411">
        <v>487</v>
      </c>
      <c r="AI13" s="412"/>
      <c r="AJ13" s="412"/>
      <c r="AK13" s="412"/>
      <c r="AL13" s="471"/>
      <c r="AM13" s="515" t="s">
        <v>140</v>
      </c>
      <c r="AN13" s="415"/>
      <c r="AO13" s="415"/>
      <c r="AP13" s="415"/>
      <c r="AQ13" s="415"/>
      <c r="AR13" s="415"/>
      <c r="AS13" s="415"/>
      <c r="AT13" s="416"/>
      <c r="AU13" s="516" t="s">
        <v>141</v>
      </c>
      <c r="AV13" s="517"/>
      <c r="AW13" s="517"/>
      <c r="AX13" s="517"/>
      <c r="AY13" s="472" t="s">
        <v>142</v>
      </c>
      <c r="AZ13" s="473"/>
      <c r="BA13" s="473"/>
      <c r="BB13" s="473"/>
      <c r="BC13" s="473"/>
      <c r="BD13" s="473"/>
      <c r="BE13" s="473"/>
      <c r="BF13" s="473"/>
      <c r="BG13" s="473"/>
      <c r="BH13" s="473"/>
      <c r="BI13" s="473"/>
      <c r="BJ13" s="473"/>
      <c r="BK13" s="473"/>
      <c r="BL13" s="473"/>
      <c r="BM13" s="474"/>
      <c r="BN13" s="458">
        <v>206896</v>
      </c>
      <c r="BO13" s="459"/>
      <c r="BP13" s="459"/>
      <c r="BQ13" s="459"/>
      <c r="BR13" s="459"/>
      <c r="BS13" s="459"/>
      <c r="BT13" s="459"/>
      <c r="BU13" s="460"/>
      <c r="BV13" s="458">
        <v>441187</v>
      </c>
      <c r="BW13" s="459"/>
      <c r="BX13" s="459"/>
      <c r="BY13" s="459"/>
      <c r="BZ13" s="459"/>
      <c r="CA13" s="459"/>
      <c r="CB13" s="459"/>
      <c r="CC13" s="460"/>
      <c r="CD13" s="498" t="s">
        <v>143</v>
      </c>
      <c r="CE13" s="418"/>
      <c r="CF13" s="418"/>
      <c r="CG13" s="418"/>
      <c r="CH13" s="418"/>
      <c r="CI13" s="418"/>
      <c r="CJ13" s="418"/>
      <c r="CK13" s="418"/>
      <c r="CL13" s="418"/>
      <c r="CM13" s="418"/>
      <c r="CN13" s="418"/>
      <c r="CO13" s="418"/>
      <c r="CP13" s="418"/>
      <c r="CQ13" s="418"/>
      <c r="CR13" s="418"/>
      <c r="CS13" s="499"/>
      <c r="CT13" s="455">
        <v>7.4</v>
      </c>
      <c r="CU13" s="456"/>
      <c r="CV13" s="456"/>
      <c r="CW13" s="456"/>
      <c r="CX13" s="456"/>
      <c r="CY13" s="456"/>
      <c r="CZ13" s="456"/>
      <c r="DA13" s="457"/>
      <c r="DB13" s="455">
        <v>8.9</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144</v>
      </c>
      <c r="M14" s="585"/>
      <c r="N14" s="585"/>
      <c r="O14" s="585"/>
      <c r="P14" s="585"/>
      <c r="Q14" s="586"/>
      <c r="R14" s="545">
        <v>27866</v>
      </c>
      <c r="S14" s="546"/>
      <c r="T14" s="546"/>
      <c r="U14" s="546"/>
      <c r="V14" s="547"/>
      <c r="W14" s="549"/>
      <c r="X14" s="447"/>
      <c r="Y14" s="447"/>
      <c r="Z14" s="447"/>
      <c r="AA14" s="447"/>
      <c r="AB14" s="448"/>
      <c r="AC14" s="538">
        <v>2.9</v>
      </c>
      <c r="AD14" s="539"/>
      <c r="AE14" s="539"/>
      <c r="AF14" s="539"/>
      <c r="AG14" s="540"/>
      <c r="AH14" s="538">
        <v>3.6</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145</v>
      </c>
      <c r="CE14" s="496"/>
      <c r="CF14" s="496"/>
      <c r="CG14" s="496"/>
      <c r="CH14" s="496"/>
      <c r="CI14" s="496"/>
      <c r="CJ14" s="496"/>
      <c r="CK14" s="496"/>
      <c r="CL14" s="496"/>
      <c r="CM14" s="496"/>
      <c r="CN14" s="496"/>
      <c r="CO14" s="496"/>
      <c r="CP14" s="496"/>
      <c r="CQ14" s="496"/>
      <c r="CR14" s="496"/>
      <c r="CS14" s="497"/>
      <c r="CT14" s="555">
        <v>45</v>
      </c>
      <c r="CU14" s="556"/>
      <c r="CV14" s="556"/>
      <c r="CW14" s="556"/>
      <c r="CX14" s="556"/>
      <c r="CY14" s="556"/>
      <c r="CZ14" s="556"/>
      <c r="DA14" s="557"/>
      <c r="DB14" s="555">
        <v>45.5</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146</v>
      </c>
      <c r="N15" s="543"/>
      <c r="O15" s="543"/>
      <c r="P15" s="543"/>
      <c r="Q15" s="544"/>
      <c r="R15" s="545">
        <v>27637</v>
      </c>
      <c r="S15" s="546"/>
      <c r="T15" s="546"/>
      <c r="U15" s="546"/>
      <c r="V15" s="547"/>
      <c r="W15" s="548" t="s">
        <v>147</v>
      </c>
      <c r="X15" s="444"/>
      <c r="Y15" s="444"/>
      <c r="Z15" s="444"/>
      <c r="AA15" s="444"/>
      <c r="AB15" s="445"/>
      <c r="AC15" s="411">
        <v>4741</v>
      </c>
      <c r="AD15" s="412"/>
      <c r="AE15" s="412"/>
      <c r="AF15" s="412"/>
      <c r="AG15" s="413"/>
      <c r="AH15" s="411">
        <v>5278</v>
      </c>
      <c r="AI15" s="412"/>
      <c r="AJ15" s="412"/>
      <c r="AK15" s="412"/>
      <c r="AL15" s="471"/>
      <c r="AM15" s="515"/>
      <c r="AN15" s="415"/>
      <c r="AO15" s="415"/>
      <c r="AP15" s="415"/>
      <c r="AQ15" s="415"/>
      <c r="AR15" s="415"/>
      <c r="AS15" s="415"/>
      <c r="AT15" s="416"/>
      <c r="AU15" s="516"/>
      <c r="AV15" s="517"/>
      <c r="AW15" s="517"/>
      <c r="AX15" s="517"/>
      <c r="AY15" s="484" t="s">
        <v>148</v>
      </c>
      <c r="AZ15" s="485"/>
      <c r="BA15" s="485"/>
      <c r="BB15" s="485"/>
      <c r="BC15" s="485"/>
      <c r="BD15" s="485"/>
      <c r="BE15" s="485"/>
      <c r="BF15" s="485"/>
      <c r="BG15" s="485"/>
      <c r="BH15" s="485"/>
      <c r="BI15" s="485"/>
      <c r="BJ15" s="485"/>
      <c r="BK15" s="485"/>
      <c r="BL15" s="485"/>
      <c r="BM15" s="486"/>
      <c r="BN15" s="487">
        <v>3532392</v>
      </c>
      <c r="BO15" s="488"/>
      <c r="BP15" s="488"/>
      <c r="BQ15" s="488"/>
      <c r="BR15" s="488"/>
      <c r="BS15" s="488"/>
      <c r="BT15" s="488"/>
      <c r="BU15" s="489"/>
      <c r="BV15" s="487">
        <v>3692654</v>
      </c>
      <c r="BW15" s="488"/>
      <c r="BX15" s="488"/>
      <c r="BY15" s="488"/>
      <c r="BZ15" s="488"/>
      <c r="CA15" s="488"/>
      <c r="CB15" s="488"/>
      <c r="CC15" s="489"/>
      <c r="CD15" s="558" t="s">
        <v>149</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150</v>
      </c>
      <c r="M16" s="533"/>
      <c r="N16" s="533"/>
      <c r="O16" s="533"/>
      <c r="P16" s="533"/>
      <c r="Q16" s="534"/>
      <c r="R16" s="535" t="s">
        <v>151</v>
      </c>
      <c r="S16" s="536"/>
      <c r="T16" s="536"/>
      <c r="U16" s="536"/>
      <c r="V16" s="537"/>
      <c r="W16" s="549"/>
      <c r="X16" s="447"/>
      <c r="Y16" s="447"/>
      <c r="Z16" s="447"/>
      <c r="AA16" s="447"/>
      <c r="AB16" s="448"/>
      <c r="AC16" s="538">
        <v>38.700000000000003</v>
      </c>
      <c r="AD16" s="539"/>
      <c r="AE16" s="539"/>
      <c r="AF16" s="539"/>
      <c r="AG16" s="540"/>
      <c r="AH16" s="538">
        <v>39.5</v>
      </c>
      <c r="AI16" s="539"/>
      <c r="AJ16" s="539"/>
      <c r="AK16" s="539"/>
      <c r="AL16" s="541"/>
      <c r="AM16" s="515"/>
      <c r="AN16" s="415"/>
      <c r="AO16" s="415"/>
      <c r="AP16" s="415"/>
      <c r="AQ16" s="415"/>
      <c r="AR16" s="415"/>
      <c r="AS16" s="415"/>
      <c r="AT16" s="416"/>
      <c r="AU16" s="516"/>
      <c r="AV16" s="517"/>
      <c r="AW16" s="517"/>
      <c r="AX16" s="517"/>
      <c r="AY16" s="472" t="s">
        <v>152</v>
      </c>
      <c r="AZ16" s="473"/>
      <c r="BA16" s="473"/>
      <c r="BB16" s="473"/>
      <c r="BC16" s="473"/>
      <c r="BD16" s="473"/>
      <c r="BE16" s="473"/>
      <c r="BF16" s="473"/>
      <c r="BG16" s="473"/>
      <c r="BH16" s="473"/>
      <c r="BI16" s="473"/>
      <c r="BJ16" s="473"/>
      <c r="BK16" s="473"/>
      <c r="BL16" s="473"/>
      <c r="BM16" s="474"/>
      <c r="BN16" s="458">
        <v>6337692</v>
      </c>
      <c r="BO16" s="459"/>
      <c r="BP16" s="459"/>
      <c r="BQ16" s="459"/>
      <c r="BR16" s="459"/>
      <c r="BS16" s="459"/>
      <c r="BT16" s="459"/>
      <c r="BU16" s="460"/>
      <c r="BV16" s="458">
        <v>6072893</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153</v>
      </c>
      <c r="N17" s="552"/>
      <c r="O17" s="552"/>
      <c r="P17" s="552"/>
      <c r="Q17" s="553"/>
      <c r="R17" s="535" t="s">
        <v>154</v>
      </c>
      <c r="S17" s="536"/>
      <c r="T17" s="536"/>
      <c r="U17" s="536"/>
      <c r="V17" s="537"/>
      <c r="W17" s="548" t="s">
        <v>155</v>
      </c>
      <c r="X17" s="444"/>
      <c r="Y17" s="444"/>
      <c r="Z17" s="444"/>
      <c r="AA17" s="444"/>
      <c r="AB17" s="445"/>
      <c r="AC17" s="411">
        <v>7145</v>
      </c>
      <c r="AD17" s="412"/>
      <c r="AE17" s="412"/>
      <c r="AF17" s="412"/>
      <c r="AG17" s="413"/>
      <c r="AH17" s="411">
        <v>7593</v>
      </c>
      <c r="AI17" s="412"/>
      <c r="AJ17" s="412"/>
      <c r="AK17" s="412"/>
      <c r="AL17" s="471"/>
      <c r="AM17" s="515"/>
      <c r="AN17" s="415"/>
      <c r="AO17" s="415"/>
      <c r="AP17" s="415"/>
      <c r="AQ17" s="415"/>
      <c r="AR17" s="415"/>
      <c r="AS17" s="415"/>
      <c r="AT17" s="416"/>
      <c r="AU17" s="516"/>
      <c r="AV17" s="517"/>
      <c r="AW17" s="517"/>
      <c r="AX17" s="517"/>
      <c r="AY17" s="472" t="s">
        <v>156</v>
      </c>
      <c r="AZ17" s="473"/>
      <c r="BA17" s="473"/>
      <c r="BB17" s="473"/>
      <c r="BC17" s="473"/>
      <c r="BD17" s="473"/>
      <c r="BE17" s="473"/>
      <c r="BF17" s="473"/>
      <c r="BG17" s="473"/>
      <c r="BH17" s="473"/>
      <c r="BI17" s="473"/>
      <c r="BJ17" s="473"/>
      <c r="BK17" s="473"/>
      <c r="BL17" s="473"/>
      <c r="BM17" s="474"/>
      <c r="BN17" s="458">
        <v>4436716</v>
      </c>
      <c r="BO17" s="459"/>
      <c r="BP17" s="459"/>
      <c r="BQ17" s="459"/>
      <c r="BR17" s="459"/>
      <c r="BS17" s="459"/>
      <c r="BT17" s="459"/>
      <c r="BU17" s="460"/>
      <c r="BV17" s="458">
        <v>4650192</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157</v>
      </c>
      <c r="C18" s="509"/>
      <c r="D18" s="509"/>
      <c r="E18" s="510"/>
      <c r="F18" s="510"/>
      <c r="G18" s="510"/>
      <c r="H18" s="510"/>
      <c r="I18" s="510"/>
      <c r="J18" s="510"/>
      <c r="K18" s="510"/>
      <c r="L18" s="511">
        <v>193.56</v>
      </c>
      <c r="M18" s="511"/>
      <c r="N18" s="511"/>
      <c r="O18" s="511"/>
      <c r="P18" s="511"/>
      <c r="Q18" s="511"/>
      <c r="R18" s="512"/>
      <c r="S18" s="512"/>
      <c r="T18" s="512"/>
      <c r="U18" s="512"/>
      <c r="V18" s="513"/>
      <c r="W18" s="529"/>
      <c r="X18" s="530"/>
      <c r="Y18" s="530"/>
      <c r="Z18" s="530"/>
      <c r="AA18" s="530"/>
      <c r="AB18" s="554"/>
      <c r="AC18" s="428">
        <v>58.3</v>
      </c>
      <c r="AD18" s="429"/>
      <c r="AE18" s="429"/>
      <c r="AF18" s="429"/>
      <c r="AG18" s="514"/>
      <c r="AH18" s="428">
        <v>56.8</v>
      </c>
      <c r="AI18" s="429"/>
      <c r="AJ18" s="429"/>
      <c r="AK18" s="429"/>
      <c r="AL18" s="430"/>
      <c r="AM18" s="515"/>
      <c r="AN18" s="415"/>
      <c r="AO18" s="415"/>
      <c r="AP18" s="415"/>
      <c r="AQ18" s="415"/>
      <c r="AR18" s="415"/>
      <c r="AS18" s="415"/>
      <c r="AT18" s="416"/>
      <c r="AU18" s="516"/>
      <c r="AV18" s="517"/>
      <c r="AW18" s="517"/>
      <c r="AX18" s="517"/>
      <c r="AY18" s="472" t="s">
        <v>158</v>
      </c>
      <c r="AZ18" s="473"/>
      <c r="BA18" s="473"/>
      <c r="BB18" s="473"/>
      <c r="BC18" s="473"/>
      <c r="BD18" s="473"/>
      <c r="BE18" s="473"/>
      <c r="BF18" s="473"/>
      <c r="BG18" s="473"/>
      <c r="BH18" s="473"/>
      <c r="BI18" s="473"/>
      <c r="BJ18" s="473"/>
      <c r="BK18" s="473"/>
      <c r="BL18" s="473"/>
      <c r="BM18" s="474"/>
      <c r="BN18" s="458">
        <v>6822223</v>
      </c>
      <c r="BO18" s="459"/>
      <c r="BP18" s="459"/>
      <c r="BQ18" s="459"/>
      <c r="BR18" s="459"/>
      <c r="BS18" s="459"/>
      <c r="BT18" s="459"/>
      <c r="BU18" s="460"/>
      <c r="BV18" s="458">
        <v>6930809</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159</v>
      </c>
      <c r="C19" s="509"/>
      <c r="D19" s="509"/>
      <c r="E19" s="510"/>
      <c r="F19" s="510"/>
      <c r="G19" s="510"/>
      <c r="H19" s="510"/>
      <c r="I19" s="510"/>
      <c r="J19" s="510"/>
      <c r="K19" s="510"/>
      <c r="L19" s="518">
        <v>143</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160</v>
      </c>
      <c r="AZ19" s="473"/>
      <c r="BA19" s="473"/>
      <c r="BB19" s="473"/>
      <c r="BC19" s="473"/>
      <c r="BD19" s="473"/>
      <c r="BE19" s="473"/>
      <c r="BF19" s="473"/>
      <c r="BG19" s="473"/>
      <c r="BH19" s="473"/>
      <c r="BI19" s="473"/>
      <c r="BJ19" s="473"/>
      <c r="BK19" s="473"/>
      <c r="BL19" s="473"/>
      <c r="BM19" s="474"/>
      <c r="BN19" s="458">
        <v>9951369</v>
      </c>
      <c r="BO19" s="459"/>
      <c r="BP19" s="459"/>
      <c r="BQ19" s="459"/>
      <c r="BR19" s="459"/>
      <c r="BS19" s="459"/>
      <c r="BT19" s="459"/>
      <c r="BU19" s="460"/>
      <c r="BV19" s="458">
        <v>10047671</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161</v>
      </c>
      <c r="C20" s="509"/>
      <c r="D20" s="509"/>
      <c r="E20" s="510"/>
      <c r="F20" s="510"/>
      <c r="G20" s="510"/>
      <c r="H20" s="510"/>
      <c r="I20" s="510"/>
      <c r="J20" s="510"/>
      <c r="K20" s="510"/>
      <c r="L20" s="518">
        <v>11608</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162</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163</v>
      </c>
      <c r="C22" s="435"/>
      <c r="D22" s="436"/>
      <c r="E22" s="443" t="s">
        <v>1</v>
      </c>
      <c r="F22" s="444"/>
      <c r="G22" s="444"/>
      <c r="H22" s="444"/>
      <c r="I22" s="444"/>
      <c r="J22" s="444"/>
      <c r="K22" s="445"/>
      <c r="L22" s="443" t="s">
        <v>164</v>
      </c>
      <c r="M22" s="444"/>
      <c r="N22" s="444"/>
      <c r="O22" s="444"/>
      <c r="P22" s="445"/>
      <c r="Q22" s="449" t="s">
        <v>165</v>
      </c>
      <c r="R22" s="450"/>
      <c r="S22" s="450"/>
      <c r="T22" s="450"/>
      <c r="U22" s="450"/>
      <c r="V22" s="451"/>
      <c r="W22" s="500" t="s">
        <v>166</v>
      </c>
      <c r="X22" s="435"/>
      <c r="Y22" s="436"/>
      <c r="Z22" s="443" t="s">
        <v>1</v>
      </c>
      <c r="AA22" s="444"/>
      <c r="AB22" s="444"/>
      <c r="AC22" s="444"/>
      <c r="AD22" s="444"/>
      <c r="AE22" s="444"/>
      <c r="AF22" s="444"/>
      <c r="AG22" s="445"/>
      <c r="AH22" s="461" t="s">
        <v>167</v>
      </c>
      <c r="AI22" s="444"/>
      <c r="AJ22" s="444"/>
      <c r="AK22" s="444"/>
      <c r="AL22" s="445"/>
      <c r="AM22" s="461" t="s">
        <v>168</v>
      </c>
      <c r="AN22" s="462"/>
      <c r="AO22" s="462"/>
      <c r="AP22" s="462"/>
      <c r="AQ22" s="462"/>
      <c r="AR22" s="463"/>
      <c r="AS22" s="449" t="s">
        <v>165</v>
      </c>
      <c r="AT22" s="450"/>
      <c r="AU22" s="450"/>
      <c r="AV22" s="450"/>
      <c r="AW22" s="450"/>
      <c r="AX22" s="467"/>
      <c r="AY22" s="484" t="s">
        <v>169</v>
      </c>
      <c r="AZ22" s="485"/>
      <c r="BA22" s="485"/>
      <c r="BB22" s="485"/>
      <c r="BC22" s="485"/>
      <c r="BD22" s="485"/>
      <c r="BE22" s="485"/>
      <c r="BF22" s="485"/>
      <c r="BG22" s="485"/>
      <c r="BH22" s="485"/>
      <c r="BI22" s="485"/>
      <c r="BJ22" s="485"/>
      <c r="BK22" s="485"/>
      <c r="BL22" s="485"/>
      <c r="BM22" s="486"/>
      <c r="BN22" s="487">
        <v>13478324</v>
      </c>
      <c r="BO22" s="488"/>
      <c r="BP22" s="488"/>
      <c r="BQ22" s="488"/>
      <c r="BR22" s="488"/>
      <c r="BS22" s="488"/>
      <c r="BT22" s="488"/>
      <c r="BU22" s="489"/>
      <c r="BV22" s="487">
        <v>13340270</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170</v>
      </c>
      <c r="AZ23" s="473"/>
      <c r="BA23" s="473"/>
      <c r="BB23" s="473"/>
      <c r="BC23" s="473"/>
      <c r="BD23" s="473"/>
      <c r="BE23" s="473"/>
      <c r="BF23" s="473"/>
      <c r="BG23" s="473"/>
      <c r="BH23" s="473"/>
      <c r="BI23" s="473"/>
      <c r="BJ23" s="473"/>
      <c r="BK23" s="473"/>
      <c r="BL23" s="473"/>
      <c r="BM23" s="474"/>
      <c r="BN23" s="458">
        <v>10365795</v>
      </c>
      <c r="BO23" s="459"/>
      <c r="BP23" s="459"/>
      <c r="BQ23" s="459"/>
      <c r="BR23" s="459"/>
      <c r="BS23" s="459"/>
      <c r="BT23" s="459"/>
      <c r="BU23" s="460"/>
      <c r="BV23" s="458">
        <v>10022353</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171</v>
      </c>
      <c r="F24" s="415"/>
      <c r="G24" s="415"/>
      <c r="H24" s="415"/>
      <c r="I24" s="415"/>
      <c r="J24" s="415"/>
      <c r="K24" s="416"/>
      <c r="L24" s="411">
        <v>1</v>
      </c>
      <c r="M24" s="412"/>
      <c r="N24" s="412"/>
      <c r="O24" s="412"/>
      <c r="P24" s="413"/>
      <c r="Q24" s="411">
        <v>7605</v>
      </c>
      <c r="R24" s="412"/>
      <c r="S24" s="412"/>
      <c r="T24" s="412"/>
      <c r="U24" s="412"/>
      <c r="V24" s="413"/>
      <c r="W24" s="501"/>
      <c r="X24" s="438"/>
      <c r="Y24" s="439"/>
      <c r="Z24" s="414" t="s">
        <v>172</v>
      </c>
      <c r="AA24" s="415"/>
      <c r="AB24" s="415"/>
      <c r="AC24" s="415"/>
      <c r="AD24" s="415"/>
      <c r="AE24" s="415"/>
      <c r="AF24" s="415"/>
      <c r="AG24" s="416"/>
      <c r="AH24" s="411">
        <v>260</v>
      </c>
      <c r="AI24" s="412"/>
      <c r="AJ24" s="412"/>
      <c r="AK24" s="412"/>
      <c r="AL24" s="413"/>
      <c r="AM24" s="411">
        <v>806260</v>
      </c>
      <c r="AN24" s="412"/>
      <c r="AO24" s="412"/>
      <c r="AP24" s="412"/>
      <c r="AQ24" s="412"/>
      <c r="AR24" s="413"/>
      <c r="AS24" s="411">
        <v>3101</v>
      </c>
      <c r="AT24" s="412"/>
      <c r="AU24" s="412"/>
      <c r="AV24" s="412"/>
      <c r="AW24" s="412"/>
      <c r="AX24" s="471"/>
      <c r="AY24" s="431" t="s">
        <v>173</v>
      </c>
      <c r="AZ24" s="432"/>
      <c r="BA24" s="432"/>
      <c r="BB24" s="432"/>
      <c r="BC24" s="432"/>
      <c r="BD24" s="432"/>
      <c r="BE24" s="432"/>
      <c r="BF24" s="432"/>
      <c r="BG24" s="432"/>
      <c r="BH24" s="432"/>
      <c r="BI24" s="432"/>
      <c r="BJ24" s="432"/>
      <c r="BK24" s="432"/>
      <c r="BL24" s="432"/>
      <c r="BM24" s="433"/>
      <c r="BN24" s="458">
        <v>7714584</v>
      </c>
      <c r="BO24" s="459"/>
      <c r="BP24" s="459"/>
      <c r="BQ24" s="459"/>
      <c r="BR24" s="459"/>
      <c r="BS24" s="459"/>
      <c r="BT24" s="459"/>
      <c r="BU24" s="460"/>
      <c r="BV24" s="458">
        <v>7641870</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174</v>
      </c>
      <c r="F25" s="415"/>
      <c r="G25" s="415"/>
      <c r="H25" s="415"/>
      <c r="I25" s="415"/>
      <c r="J25" s="415"/>
      <c r="K25" s="416"/>
      <c r="L25" s="411">
        <v>1</v>
      </c>
      <c r="M25" s="412"/>
      <c r="N25" s="412"/>
      <c r="O25" s="412"/>
      <c r="P25" s="413"/>
      <c r="Q25" s="411">
        <v>6533</v>
      </c>
      <c r="R25" s="412"/>
      <c r="S25" s="412"/>
      <c r="T25" s="412"/>
      <c r="U25" s="412"/>
      <c r="V25" s="413"/>
      <c r="W25" s="501"/>
      <c r="X25" s="438"/>
      <c r="Y25" s="439"/>
      <c r="Z25" s="414" t="s">
        <v>175</v>
      </c>
      <c r="AA25" s="415"/>
      <c r="AB25" s="415"/>
      <c r="AC25" s="415"/>
      <c r="AD25" s="415"/>
      <c r="AE25" s="415"/>
      <c r="AF25" s="415"/>
      <c r="AG25" s="416"/>
      <c r="AH25" s="411">
        <v>62</v>
      </c>
      <c r="AI25" s="412"/>
      <c r="AJ25" s="412"/>
      <c r="AK25" s="412"/>
      <c r="AL25" s="413"/>
      <c r="AM25" s="411">
        <v>194866</v>
      </c>
      <c r="AN25" s="412"/>
      <c r="AO25" s="412"/>
      <c r="AP25" s="412"/>
      <c r="AQ25" s="412"/>
      <c r="AR25" s="413"/>
      <c r="AS25" s="411">
        <v>3143</v>
      </c>
      <c r="AT25" s="412"/>
      <c r="AU25" s="412"/>
      <c r="AV25" s="412"/>
      <c r="AW25" s="412"/>
      <c r="AX25" s="471"/>
      <c r="AY25" s="484" t="s">
        <v>176</v>
      </c>
      <c r="AZ25" s="485"/>
      <c r="BA25" s="485"/>
      <c r="BB25" s="485"/>
      <c r="BC25" s="485"/>
      <c r="BD25" s="485"/>
      <c r="BE25" s="485"/>
      <c r="BF25" s="485"/>
      <c r="BG25" s="485"/>
      <c r="BH25" s="485"/>
      <c r="BI25" s="485"/>
      <c r="BJ25" s="485"/>
      <c r="BK25" s="485"/>
      <c r="BL25" s="485"/>
      <c r="BM25" s="486"/>
      <c r="BN25" s="487">
        <v>321923</v>
      </c>
      <c r="BO25" s="488"/>
      <c r="BP25" s="488"/>
      <c r="BQ25" s="488"/>
      <c r="BR25" s="488"/>
      <c r="BS25" s="488"/>
      <c r="BT25" s="488"/>
      <c r="BU25" s="489"/>
      <c r="BV25" s="487">
        <v>755700</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177</v>
      </c>
      <c r="F26" s="415"/>
      <c r="G26" s="415"/>
      <c r="H26" s="415"/>
      <c r="I26" s="415"/>
      <c r="J26" s="415"/>
      <c r="K26" s="416"/>
      <c r="L26" s="411">
        <v>1</v>
      </c>
      <c r="M26" s="412"/>
      <c r="N26" s="412"/>
      <c r="O26" s="412"/>
      <c r="P26" s="413"/>
      <c r="Q26" s="411">
        <v>6096</v>
      </c>
      <c r="R26" s="412"/>
      <c r="S26" s="412"/>
      <c r="T26" s="412"/>
      <c r="U26" s="412"/>
      <c r="V26" s="413"/>
      <c r="W26" s="501"/>
      <c r="X26" s="438"/>
      <c r="Y26" s="439"/>
      <c r="Z26" s="414" t="s">
        <v>178</v>
      </c>
      <c r="AA26" s="469"/>
      <c r="AB26" s="469"/>
      <c r="AC26" s="469"/>
      <c r="AD26" s="469"/>
      <c r="AE26" s="469"/>
      <c r="AF26" s="469"/>
      <c r="AG26" s="470"/>
      <c r="AH26" s="411">
        <v>10</v>
      </c>
      <c r="AI26" s="412"/>
      <c r="AJ26" s="412"/>
      <c r="AK26" s="412"/>
      <c r="AL26" s="413"/>
      <c r="AM26" s="411">
        <v>30960</v>
      </c>
      <c r="AN26" s="412"/>
      <c r="AO26" s="412"/>
      <c r="AP26" s="412"/>
      <c r="AQ26" s="412"/>
      <c r="AR26" s="413"/>
      <c r="AS26" s="411">
        <v>3096</v>
      </c>
      <c r="AT26" s="412"/>
      <c r="AU26" s="412"/>
      <c r="AV26" s="412"/>
      <c r="AW26" s="412"/>
      <c r="AX26" s="471"/>
      <c r="AY26" s="498" t="s">
        <v>179</v>
      </c>
      <c r="AZ26" s="418"/>
      <c r="BA26" s="418"/>
      <c r="BB26" s="418"/>
      <c r="BC26" s="418"/>
      <c r="BD26" s="418"/>
      <c r="BE26" s="418"/>
      <c r="BF26" s="418"/>
      <c r="BG26" s="418"/>
      <c r="BH26" s="418"/>
      <c r="BI26" s="418"/>
      <c r="BJ26" s="418"/>
      <c r="BK26" s="418"/>
      <c r="BL26" s="418"/>
      <c r="BM26" s="499"/>
      <c r="BN26" s="458" t="s">
        <v>180</v>
      </c>
      <c r="BO26" s="459"/>
      <c r="BP26" s="459"/>
      <c r="BQ26" s="459"/>
      <c r="BR26" s="459"/>
      <c r="BS26" s="459"/>
      <c r="BT26" s="459"/>
      <c r="BU26" s="460"/>
      <c r="BV26" s="458" t="s">
        <v>180</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181</v>
      </c>
      <c r="F27" s="415"/>
      <c r="G27" s="415"/>
      <c r="H27" s="415"/>
      <c r="I27" s="415"/>
      <c r="J27" s="415"/>
      <c r="K27" s="416"/>
      <c r="L27" s="411">
        <v>1</v>
      </c>
      <c r="M27" s="412"/>
      <c r="N27" s="412"/>
      <c r="O27" s="412"/>
      <c r="P27" s="413"/>
      <c r="Q27" s="411">
        <v>4550</v>
      </c>
      <c r="R27" s="412"/>
      <c r="S27" s="412"/>
      <c r="T27" s="412"/>
      <c r="U27" s="412"/>
      <c r="V27" s="413"/>
      <c r="W27" s="501"/>
      <c r="X27" s="438"/>
      <c r="Y27" s="439"/>
      <c r="Z27" s="414" t="s">
        <v>182</v>
      </c>
      <c r="AA27" s="415"/>
      <c r="AB27" s="415"/>
      <c r="AC27" s="415"/>
      <c r="AD27" s="415"/>
      <c r="AE27" s="415"/>
      <c r="AF27" s="415"/>
      <c r="AG27" s="416"/>
      <c r="AH27" s="411">
        <v>16</v>
      </c>
      <c r="AI27" s="412"/>
      <c r="AJ27" s="412"/>
      <c r="AK27" s="412"/>
      <c r="AL27" s="413"/>
      <c r="AM27" s="411">
        <v>50301</v>
      </c>
      <c r="AN27" s="412"/>
      <c r="AO27" s="412"/>
      <c r="AP27" s="412"/>
      <c r="AQ27" s="412"/>
      <c r="AR27" s="413"/>
      <c r="AS27" s="411">
        <v>3144</v>
      </c>
      <c r="AT27" s="412"/>
      <c r="AU27" s="412"/>
      <c r="AV27" s="412"/>
      <c r="AW27" s="412"/>
      <c r="AX27" s="471"/>
      <c r="AY27" s="495" t="s">
        <v>183</v>
      </c>
      <c r="AZ27" s="496"/>
      <c r="BA27" s="496"/>
      <c r="BB27" s="496"/>
      <c r="BC27" s="496"/>
      <c r="BD27" s="496"/>
      <c r="BE27" s="496"/>
      <c r="BF27" s="496"/>
      <c r="BG27" s="496"/>
      <c r="BH27" s="496"/>
      <c r="BI27" s="496"/>
      <c r="BJ27" s="496"/>
      <c r="BK27" s="496"/>
      <c r="BL27" s="496"/>
      <c r="BM27" s="497"/>
      <c r="BN27" s="492">
        <v>222444</v>
      </c>
      <c r="BO27" s="493"/>
      <c r="BP27" s="493"/>
      <c r="BQ27" s="493"/>
      <c r="BR27" s="493"/>
      <c r="BS27" s="493"/>
      <c r="BT27" s="493"/>
      <c r="BU27" s="494"/>
      <c r="BV27" s="492">
        <v>222425</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184</v>
      </c>
      <c r="F28" s="415"/>
      <c r="G28" s="415"/>
      <c r="H28" s="415"/>
      <c r="I28" s="415"/>
      <c r="J28" s="415"/>
      <c r="K28" s="416"/>
      <c r="L28" s="411">
        <v>1</v>
      </c>
      <c r="M28" s="412"/>
      <c r="N28" s="412"/>
      <c r="O28" s="412"/>
      <c r="P28" s="413"/>
      <c r="Q28" s="411">
        <v>3950</v>
      </c>
      <c r="R28" s="412"/>
      <c r="S28" s="412"/>
      <c r="T28" s="412"/>
      <c r="U28" s="412"/>
      <c r="V28" s="413"/>
      <c r="W28" s="501"/>
      <c r="X28" s="438"/>
      <c r="Y28" s="439"/>
      <c r="Z28" s="414" t="s">
        <v>185</v>
      </c>
      <c r="AA28" s="415"/>
      <c r="AB28" s="415"/>
      <c r="AC28" s="415"/>
      <c r="AD28" s="415"/>
      <c r="AE28" s="415"/>
      <c r="AF28" s="415"/>
      <c r="AG28" s="416"/>
      <c r="AH28" s="411" t="s">
        <v>180</v>
      </c>
      <c r="AI28" s="412"/>
      <c r="AJ28" s="412"/>
      <c r="AK28" s="412"/>
      <c r="AL28" s="413"/>
      <c r="AM28" s="411" t="s">
        <v>180</v>
      </c>
      <c r="AN28" s="412"/>
      <c r="AO28" s="412"/>
      <c r="AP28" s="412"/>
      <c r="AQ28" s="412"/>
      <c r="AR28" s="413"/>
      <c r="AS28" s="411" t="s">
        <v>180</v>
      </c>
      <c r="AT28" s="412"/>
      <c r="AU28" s="412"/>
      <c r="AV28" s="412"/>
      <c r="AW28" s="412"/>
      <c r="AX28" s="471"/>
      <c r="AY28" s="475" t="s">
        <v>186</v>
      </c>
      <c r="AZ28" s="476"/>
      <c r="BA28" s="476"/>
      <c r="BB28" s="477"/>
      <c r="BC28" s="484" t="s">
        <v>48</v>
      </c>
      <c r="BD28" s="485"/>
      <c r="BE28" s="485"/>
      <c r="BF28" s="485"/>
      <c r="BG28" s="485"/>
      <c r="BH28" s="485"/>
      <c r="BI28" s="485"/>
      <c r="BJ28" s="485"/>
      <c r="BK28" s="485"/>
      <c r="BL28" s="485"/>
      <c r="BM28" s="486"/>
      <c r="BN28" s="487">
        <v>795085</v>
      </c>
      <c r="BO28" s="488"/>
      <c r="BP28" s="488"/>
      <c r="BQ28" s="488"/>
      <c r="BR28" s="488"/>
      <c r="BS28" s="488"/>
      <c r="BT28" s="488"/>
      <c r="BU28" s="489"/>
      <c r="BV28" s="487">
        <v>994828</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187</v>
      </c>
      <c r="F29" s="415"/>
      <c r="G29" s="415"/>
      <c r="H29" s="415"/>
      <c r="I29" s="415"/>
      <c r="J29" s="415"/>
      <c r="K29" s="416"/>
      <c r="L29" s="411">
        <v>12</v>
      </c>
      <c r="M29" s="412"/>
      <c r="N29" s="412"/>
      <c r="O29" s="412"/>
      <c r="P29" s="413"/>
      <c r="Q29" s="411">
        <v>3750</v>
      </c>
      <c r="R29" s="412"/>
      <c r="S29" s="412"/>
      <c r="T29" s="412"/>
      <c r="U29" s="412"/>
      <c r="V29" s="413"/>
      <c r="W29" s="502"/>
      <c r="X29" s="503"/>
      <c r="Y29" s="504"/>
      <c r="Z29" s="414" t="s">
        <v>188</v>
      </c>
      <c r="AA29" s="415"/>
      <c r="AB29" s="415"/>
      <c r="AC29" s="415"/>
      <c r="AD29" s="415"/>
      <c r="AE29" s="415"/>
      <c r="AF29" s="415"/>
      <c r="AG29" s="416"/>
      <c r="AH29" s="411">
        <v>276</v>
      </c>
      <c r="AI29" s="412"/>
      <c r="AJ29" s="412"/>
      <c r="AK29" s="412"/>
      <c r="AL29" s="413"/>
      <c r="AM29" s="411">
        <v>856561</v>
      </c>
      <c r="AN29" s="412"/>
      <c r="AO29" s="412"/>
      <c r="AP29" s="412"/>
      <c r="AQ29" s="412"/>
      <c r="AR29" s="413"/>
      <c r="AS29" s="411">
        <v>3103</v>
      </c>
      <c r="AT29" s="412"/>
      <c r="AU29" s="412"/>
      <c r="AV29" s="412"/>
      <c r="AW29" s="412"/>
      <c r="AX29" s="471"/>
      <c r="AY29" s="478"/>
      <c r="AZ29" s="479"/>
      <c r="BA29" s="479"/>
      <c r="BB29" s="480"/>
      <c r="BC29" s="472" t="s">
        <v>189</v>
      </c>
      <c r="BD29" s="473"/>
      <c r="BE29" s="473"/>
      <c r="BF29" s="473"/>
      <c r="BG29" s="473"/>
      <c r="BH29" s="473"/>
      <c r="BI29" s="473"/>
      <c r="BJ29" s="473"/>
      <c r="BK29" s="473"/>
      <c r="BL29" s="473"/>
      <c r="BM29" s="474"/>
      <c r="BN29" s="458">
        <v>437831</v>
      </c>
      <c r="BO29" s="459"/>
      <c r="BP29" s="459"/>
      <c r="BQ29" s="459"/>
      <c r="BR29" s="459"/>
      <c r="BS29" s="459"/>
      <c r="BT29" s="459"/>
      <c r="BU29" s="460"/>
      <c r="BV29" s="458">
        <v>144716</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190</v>
      </c>
      <c r="X30" s="426"/>
      <c r="Y30" s="426"/>
      <c r="Z30" s="426"/>
      <c r="AA30" s="426"/>
      <c r="AB30" s="426"/>
      <c r="AC30" s="426"/>
      <c r="AD30" s="426"/>
      <c r="AE30" s="426"/>
      <c r="AF30" s="426"/>
      <c r="AG30" s="427"/>
      <c r="AH30" s="428">
        <v>97.5</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866364</v>
      </c>
      <c r="BO30" s="493"/>
      <c r="BP30" s="493"/>
      <c r="BQ30" s="493"/>
      <c r="BR30" s="493"/>
      <c r="BS30" s="493"/>
      <c r="BT30" s="493"/>
      <c r="BU30" s="494"/>
      <c r="BV30" s="492">
        <v>539388</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191</v>
      </c>
      <c r="D32" s="417"/>
      <c r="E32" s="417"/>
      <c r="F32" s="417"/>
      <c r="G32" s="417"/>
      <c r="H32" s="417"/>
      <c r="I32" s="417"/>
      <c r="J32" s="417"/>
      <c r="K32" s="417"/>
      <c r="L32" s="417"/>
      <c r="M32" s="417"/>
      <c r="N32" s="417"/>
      <c r="O32" s="417"/>
      <c r="P32" s="417"/>
      <c r="Q32" s="417"/>
      <c r="R32" s="417"/>
      <c r="S32" s="417"/>
      <c r="U32" s="418" t="s">
        <v>192</v>
      </c>
      <c r="V32" s="418"/>
      <c r="W32" s="418"/>
      <c r="X32" s="418"/>
      <c r="Y32" s="418"/>
      <c r="Z32" s="418"/>
      <c r="AA32" s="418"/>
      <c r="AB32" s="418"/>
      <c r="AC32" s="418"/>
      <c r="AD32" s="418"/>
      <c r="AE32" s="418"/>
      <c r="AF32" s="418"/>
      <c r="AG32" s="418"/>
      <c r="AH32" s="418"/>
      <c r="AI32" s="418"/>
      <c r="AJ32" s="418"/>
      <c r="AK32" s="418"/>
      <c r="AM32" s="418" t="s">
        <v>193</v>
      </c>
      <c r="AN32" s="418"/>
      <c r="AO32" s="418"/>
      <c r="AP32" s="418"/>
      <c r="AQ32" s="418"/>
      <c r="AR32" s="418"/>
      <c r="AS32" s="418"/>
      <c r="AT32" s="418"/>
      <c r="AU32" s="418"/>
      <c r="AV32" s="418"/>
      <c r="AW32" s="418"/>
      <c r="AX32" s="418"/>
      <c r="AY32" s="418"/>
      <c r="AZ32" s="418"/>
      <c r="BA32" s="418"/>
      <c r="BB32" s="418"/>
      <c r="BC32" s="418"/>
      <c r="BE32" s="418" t="s">
        <v>194</v>
      </c>
      <c r="BF32" s="418"/>
      <c r="BG32" s="418"/>
      <c r="BH32" s="418"/>
      <c r="BI32" s="418"/>
      <c r="BJ32" s="418"/>
      <c r="BK32" s="418"/>
      <c r="BL32" s="418"/>
      <c r="BM32" s="418"/>
      <c r="BN32" s="418"/>
      <c r="BO32" s="418"/>
      <c r="BP32" s="418"/>
      <c r="BQ32" s="418"/>
      <c r="BR32" s="418"/>
      <c r="BS32" s="418"/>
      <c r="BT32" s="418"/>
      <c r="BU32" s="418"/>
      <c r="BW32" s="418" t="s">
        <v>195</v>
      </c>
      <c r="BX32" s="418"/>
      <c r="BY32" s="418"/>
      <c r="BZ32" s="418"/>
      <c r="CA32" s="418"/>
      <c r="CB32" s="418"/>
      <c r="CC32" s="418"/>
      <c r="CD32" s="418"/>
      <c r="CE32" s="418"/>
      <c r="CF32" s="418"/>
      <c r="CG32" s="418"/>
      <c r="CH32" s="418"/>
      <c r="CI32" s="418"/>
      <c r="CJ32" s="418"/>
      <c r="CK32" s="418"/>
      <c r="CL32" s="418"/>
      <c r="CM32" s="418"/>
      <c r="CO32" s="418" t="s">
        <v>196</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197</v>
      </c>
      <c r="D33" s="410"/>
      <c r="E33" s="409" t="s">
        <v>198</v>
      </c>
      <c r="F33" s="409"/>
      <c r="G33" s="409"/>
      <c r="H33" s="409"/>
      <c r="I33" s="409"/>
      <c r="J33" s="409"/>
      <c r="K33" s="409"/>
      <c r="L33" s="409"/>
      <c r="M33" s="409"/>
      <c r="N33" s="409"/>
      <c r="O33" s="409"/>
      <c r="P33" s="409"/>
      <c r="Q33" s="409"/>
      <c r="R33" s="409"/>
      <c r="S33" s="409"/>
      <c r="T33" s="203"/>
      <c r="U33" s="410" t="s">
        <v>197</v>
      </c>
      <c r="V33" s="410"/>
      <c r="W33" s="409" t="s">
        <v>198</v>
      </c>
      <c r="X33" s="409"/>
      <c r="Y33" s="409"/>
      <c r="Z33" s="409"/>
      <c r="AA33" s="409"/>
      <c r="AB33" s="409"/>
      <c r="AC33" s="409"/>
      <c r="AD33" s="409"/>
      <c r="AE33" s="409"/>
      <c r="AF33" s="409"/>
      <c r="AG33" s="409"/>
      <c r="AH33" s="409"/>
      <c r="AI33" s="409"/>
      <c r="AJ33" s="409"/>
      <c r="AK33" s="409"/>
      <c r="AL33" s="203"/>
      <c r="AM33" s="410" t="s">
        <v>197</v>
      </c>
      <c r="AN33" s="410"/>
      <c r="AO33" s="409" t="s">
        <v>198</v>
      </c>
      <c r="AP33" s="409"/>
      <c r="AQ33" s="409"/>
      <c r="AR33" s="409"/>
      <c r="AS33" s="409"/>
      <c r="AT33" s="409"/>
      <c r="AU33" s="409"/>
      <c r="AV33" s="409"/>
      <c r="AW33" s="409"/>
      <c r="AX33" s="409"/>
      <c r="AY33" s="409"/>
      <c r="AZ33" s="409"/>
      <c r="BA33" s="409"/>
      <c r="BB33" s="409"/>
      <c r="BC33" s="409"/>
      <c r="BD33" s="204"/>
      <c r="BE33" s="409" t="s">
        <v>199</v>
      </c>
      <c r="BF33" s="409"/>
      <c r="BG33" s="409" t="s">
        <v>200</v>
      </c>
      <c r="BH33" s="409"/>
      <c r="BI33" s="409"/>
      <c r="BJ33" s="409"/>
      <c r="BK33" s="409"/>
      <c r="BL33" s="409"/>
      <c r="BM33" s="409"/>
      <c r="BN33" s="409"/>
      <c r="BO33" s="409"/>
      <c r="BP33" s="409"/>
      <c r="BQ33" s="409"/>
      <c r="BR33" s="409"/>
      <c r="BS33" s="409"/>
      <c r="BT33" s="409"/>
      <c r="BU33" s="409"/>
      <c r="BV33" s="204"/>
      <c r="BW33" s="410" t="s">
        <v>199</v>
      </c>
      <c r="BX33" s="410"/>
      <c r="BY33" s="409" t="s">
        <v>201</v>
      </c>
      <c r="BZ33" s="409"/>
      <c r="CA33" s="409"/>
      <c r="CB33" s="409"/>
      <c r="CC33" s="409"/>
      <c r="CD33" s="409"/>
      <c r="CE33" s="409"/>
      <c r="CF33" s="409"/>
      <c r="CG33" s="409"/>
      <c r="CH33" s="409"/>
      <c r="CI33" s="409"/>
      <c r="CJ33" s="409"/>
      <c r="CK33" s="409"/>
      <c r="CL33" s="409"/>
      <c r="CM33" s="409"/>
      <c r="CN33" s="203"/>
      <c r="CO33" s="410" t="s">
        <v>197</v>
      </c>
      <c r="CP33" s="410"/>
      <c r="CQ33" s="409" t="s">
        <v>202</v>
      </c>
      <c r="CR33" s="409"/>
      <c r="CS33" s="409"/>
      <c r="CT33" s="409"/>
      <c r="CU33" s="409"/>
      <c r="CV33" s="409"/>
      <c r="CW33" s="409"/>
      <c r="CX33" s="409"/>
      <c r="CY33" s="409"/>
      <c r="CZ33" s="409"/>
      <c r="DA33" s="409"/>
      <c r="DB33" s="409"/>
      <c r="DC33" s="409"/>
      <c r="DD33" s="409"/>
      <c r="DE33" s="409"/>
      <c r="DF33" s="203"/>
      <c r="DG33" s="408" t="s">
        <v>203</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3</v>
      </c>
      <c r="V34" s="406"/>
      <c r="W34" s="407" t="str">
        <f>IF('各会計、関係団体の財政状況及び健全化判断比率'!B28="","",'各会計、関係団体の財政状況及び健全化判断比率'!B28)</f>
        <v>高萩市国民健康保険事業特別会計</v>
      </c>
      <c r="X34" s="407"/>
      <c r="Y34" s="407"/>
      <c r="Z34" s="407"/>
      <c r="AA34" s="407"/>
      <c r="AB34" s="407"/>
      <c r="AC34" s="407"/>
      <c r="AD34" s="407"/>
      <c r="AE34" s="407"/>
      <c r="AF34" s="407"/>
      <c r="AG34" s="407"/>
      <c r="AH34" s="407"/>
      <c r="AI34" s="407"/>
      <c r="AJ34" s="407"/>
      <c r="AK34" s="407"/>
      <c r="AL34" s="178"/>
      <c r="AM34" s="406">
        <f>IF(AO34="","",MAX(C34:D43,U34:V43)+1)</f>
        <v>6</v>
      </c>
      <c r="AN34" s="406"/>
      <c r="AO34" s="407" t="str">
        <f>IF('各会計、関係団体の財政状況及び健全化判断比率'!B31="","",'各会計、関係団体の財政状況及び健全化判断比率'!B31)</f>
        <v>高萩市水道事業会計</v>
      </c>
      <c r="AP34" s="407"/>
      <c r="AQ34" s="407"/>
      <c r="AR34" s="407"/>
      <c r="AS34" s="407"/>
      <c r="AT34" s="407"/>
      <c r="AU34" s="407"/>
      <c r="AV34" s="407"/>
      <c r="AW34" s="407"/>
      <c r="AX34" s="407"/>
      <c r="AY34" s="407"/>
      <c r="AZ34" s="407"/>
      <c r="BA34" s="407"/>
      <c r="BB34" s="407"/>
      <c r="BC34" s="407"/>
      <c r="BD34" s="178"/>
      <c r="BE34" s="406" t="str">
        <f>IF(BG34="","",MAX(C34:D43,U34:V43,AM34:AN43)+1)</f>
        <v/>
      </c>
      <c r="BF34" s="406"/>
      <c r="BG34" s="407"/>
      <c r="BH34" s="407"/>
      <c r="BI34" s="407"/>
      <c r="BJ34" s="407"/>
      <c r="BK34" s="407"/>
      <c r="BL34" s="407"/>
      <c r="BM34" s="407"/>
      <c r="BN34" s="407"/>
      <c r="BO34" s="407"/>
      <c r="BP34" s="407"/>
      <c r="BQ34" s="407"/>
      <c r="BR34" s="407"/>
      <c r="BS34" s="407"/>
      <c r="BT34" s="407"/>
      <c r="BU34" s="407"/>
      <c r="BV34" s="178"/>
      <c r="BW34" s="406">
        <f>IF(BY34="","",MAX(C34:D43,U34:V43,AM34:AN43,BE34:BF43)+1)</f>
        <v>8</v>
      </c>
      <c r="BX34" s="406"/>
      <c r="BY34" s="407" t="str">
        <f>IF('各会計、関係団体の財政状況及び健全化判断比率'!B68="","",'各会計、関係団体の財政状況及び健全化判断比率'!B68)</f>
        <v>茨城県市町村総合事務組合（一般会計）</v>
      </c>
      <c r="BZ34" s="407"/>
      <c r="CA34" s="407"/>
      <c r="CB34" s="407"/>
      <c r="CC34" s="407"/>
      <c r="CD34" s="407"/>
      <c r="CE34" s="407"/>
      <c r="CF34" s="407"/>
      <c r="CG34" s="407"/>
      <c r="CH34" s="407"/>
      <c r="CI34" s="407"/>
      <c r="CJ34" s="407"/>
      <c r="CK34" s="407"/>
      <c r="CL34" s="407"/>
      <c r="CM34" s="407"/>
      <c r="CN34" s="178"/>
      <c r="CO34" s="406" t="str">
        <f>IF(CQ34="","",MAX(C34:D43,U34:V43,AM34:AN43,BE34:BF43,BW34:BX43)+1)</f>
        <v/>
      </c>
      <c r="CP34" s="406"/>
      <c r="CQ34" s="407" t="str">
        <f>IF('各会計、関係団体の財政状況及び健全化判断比率'!BS7="","",'各会計、関係団体の財政状況及び健全化判断比率'!BS7)</f>
        <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f>IF(E35="","",C34+1)</f>
        <v>2</v>
      </c>
      <c r="D35" s="406"/>
      <c r="E35" s="407" t="str">
        <f>IF('各会計、関係団体の財政状況及び健全化判断比率'!B8="","",'各会計、関係団体の財政状況及び健全化判断比率'!B8)</f>
        <v>高萩市霊園事業特別会計</v>
      </c>
      <c r="F35" s="407"/>
      <c r="G35" s="407"/>
      <c r="H35" s="407"/>
      <c r="I35" s="407"/>
      <c r="J35" s="407"/>
      <c r="K35" s="407"/>
      <c r="L35" s="407"/>
      <c r="M35" s="407"/>
      <c r="N35" s="407"/>
      <c r="O35" s="407"/>
      <c r="P35" s="407"/>
      <c r="Q35" s="407"/>
      <c r="R35" s="407"/>
      <c r="S35" s="407"/>
      <c r="T35" s="178"/>
      <c r="U35" s="406">
        <f>IF(W35="","",U34+1)</f>
        <v>4</v>
      </c>
      <c r="V35" s="406"/>
      <c r="W35" s="407" t="str">
        <f>IF('各会計、関係団体の財政状況及び健全化判断比率'!B29="","",'各会計、関係団体の財政状況及び健全化判断比率'!B29)</f>
        <v>高萩市介護保険事業特別会計</v>
      </c>
      <c r="X35" s="407"/>
      <c r="Y35" s="407"/>
      <c r="Z35" s="407"/>
      <c r="AA35" s="407"/>
      <c r="AB35" s="407"/>
      <c r="AC35" s="407"/>
      <c r="AD35" s="407"/>
      <c r="AE35" s="407"/>
      <c r="AF35" s="407"/>
      <c r="AG35" s="407"/>
      <c r="AH35" s="407"/>
      <c r="AI35" s="407"/>
      <c r="AJ35" s="407"/>
      <c r="AK35" s="407"/>
      <c r="AL35" s="178"/>
      <c r="AM35" s="406">
        <f t="shared" ref="AM35:AM43" si="0">IF(AO35="","",AM34+1)</f>
        <v>7</v>
      </c>
      <c r="AN35" s="406"/>
      <c r="AO35" s="407" t="str">
        <f>IF('各会計、関係団体の財政状況及び健全化判断比率'!B32="","",'各会計、関係団体の財政状況及び健全化判断比率'!B32)</f>
        <v>高萩市工業用水道事業会計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9</v>
      </c>
      <c r="BX35" s="406"/>
      <c r="BY35" s="407" t="str">
        <f>IF('各会計、関係団体の財政状況及び健全化判断比率'!B69="","",'各会計、関係団体の財政状況及び健全化判断比率'!B69)</f>
        <v>茨城県市町村総合事務組合（県民交通災害共済事業特別会計）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5</v>
      </c>
      <c r="V36" s="406"/>
      <c r="W36" s="407" t="str">
        <f>IF('各会計、関係団体の財政状況及び健全化判断比率'!B30="","",'各会計、関係団体の財政状況及び健全化判断比率'!B30)</f>
        <v>高萩市後期高齢者医療事業特別会計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10</v>
      </c>
      <c r="BX36" s="406"/>
      <c r="BY36" s="407" t="str">
        <f>IF('各会計、関係団体の財政状況及び健全化判断比率'!B70="","",'各会計、関係団体の財政状況及び健全化判断比率'!B70)</f>
        <v>日立・高萩広域下水道組合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11</v>
      </c>
      <c r="BX37" s="406"/>
      <c r="BY37" s="407" t="str">
        <f>IF('各会計、関係団体の財政状況及び健全化判断比率'!B71="","",'各会計、関係団体の財政状況及び健全化判断比率'!B71)</f>
        <v>高萩・北茨城広域事務組合（一般会計）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12</v>
      </c>
      <c r="BX38" s="406"/>
      <c r="BY38" s="407" t="str">
        <f>IF('各会計、関係団体の財政状況及び健全化判断比率'!B72="","",'各会計、関係団体の財政状況及び健全化判断比率'!B72)</f>
        <v>高萩・北茨城広域事務組合（工業用水道事業会計）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13</v>
      </c>
      <c r="BX39" s="406"/>
      <c r="BY39" s="407" t="str">
        <f>IF('各会計、関係団体の財政状況及び健全化判断比率'!B73="","",'各会計、関係団体の財政状況及び健全化判断比率'!B73)</f>
        <v>茨城北農業共済事務組合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14</v>
      </c>
      <c r="BX40" s="406"/>
      <c r="BY40" s="407" t="str">
        <f>IF('各会計、関係団体の財政状況及び健全化判断比率'!B74="","",'各会計、関係団体の財政状況及び健全化判断比率'!B74)</f>
        <v>茨城租税債権管理機構</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15</v>
      </c>
      <c r="BX41" s="406"/>
      <c r="BY41" s="407" t="str">
        <f>IF('各会計、関係団体の財政状況及び健全化判断比率'!B75="","",'各会計、関係団体の財政状況及び健全化判断比率'!B75)</f>
        <v>茨城県後期高齢者医療広域連合（一般会計）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16</v>
      </c>
      <c r="BX42" s="406"/>
      <c r="BY42" s="407" t="str">
        <f>IF('各会計、関係団体の財政状況及び健全化判断比率'!B76="","",'各会計、関係団体の財政状況及び健全化判断比率'!B76)</f>
        <v>茨城県後期高齢者医療広域連合（後期高齢医療特別会計）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403" t="s">
        <v>205</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206</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207</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208</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209</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210</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211</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c r="E53" s="177" t="s">
        <v>597</v>
      </c>
    </row>
    <row r="54" spans="5:113" x14ac:dyDescent="0.15"/>
    <row r="55" spans="5:113" x14ac:dyDescent="0.15"/>
    <row r="56" spans="5:113" x14ac:dyDescent="0.15"/>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15" t="s">
        <v>567</v>
      </c>
      <c r="D34" s="1215"/>
      <c r="E34" s="1216"/>
      <c r="F34" s="32">
        <v>7.87</v>
      </c>
      <c r="G34" s="33">
        <v>9.76</v>
      </c>
      <c r="H34" s="33">
        <v>11.51</v>
      </c>
      <c r="I34" s="33">
        <v>12.11</v>
      </c>
      <c r="J34" s="34">
        <v>12.83</v>
      </c>
      <c r="K34" s="22"/>
      <c r="L34" s="22"/>
      <c r="M34" s="22"/>
      <c r="N34" s="22"/>
      <c r="O34" s="22"/>
      <c r="P34" s="22"/>
    </row>
    <row r="35" spans="1:16" ht="39" customHeight="1" x14ac:dyDescent="0.15">
      <c r="A35" s="22"/>
      <c r="B35" s="35"/>
      <c r="C35" s="1209" t="s">
        <v>568</v>
      </c>
      <c r="D35" s="1210"/>
      <c r="E35" s="1211"/>
      <c r="F35" s="36">
        <v>6.94</v>
      </c>
      <c r="G35" s="37">
        <v>6.29</v>
      </c>
      <c r="H35" s="37">
        <v>5.62</v>
      </c>
      <c r="I35" s="37">
        <v>5.35</v>
      </c>
      <c r="J35" s="38">
        <v>10.48</v>
      </c>
      <c r="K35" s="22"/>
      <c r="L35" s="22"/>
      <c r="M35" s="22"/>
      <c r="N35" s="22"/>
      <c r="O35" s="22"/>
      <c r="P35" s="22"/>
    </row>
    <row r="36" spans="1:16" ht="39" customHeight="1" x14ac:dyDescent="0.15">
      <c r="A36" s="22"/>
      <c r="B36" s="35"/>
      <c r="C36" s="1209" t="s">
        <v>569</v>
      </c>
      <c r="D36" s="1210"/>
      <c r="E36" s="1211"/>
      <c r="F36" s="36">
        <v>5.97</v>
      </c>
      <c r="G36" s="37">
        <v>6.83</v>
      </c>
      <c r="H36" s="37">
        <v>7.18</v>
      </c>
      <c r="I36" s="37">
        <v>7.4</v>
      </c>
      <c r="J36" s="38">
        <v>7.26</v>
      </c>
      <c r="K36" s="22"/>
      <c r="L36" s="22"/>
      <c r="M36" s="22"/>
      <c r="N36" s="22"/>
      <c r="O36" s="22"/>
      <c r="P36" s="22"/>
    </row>
    <row r="37" spans="1:16" ht="39" customHeight="1" x14ac:dyDescent="0.15">
      <c r="A37" s="22"/>
      <c r="B37" s="35"/>
      <c r="C37" s="1209" t="s">
        <v>570</v>
      </c>
      <c r="D37" s="1210"/>
      <c r="E37" s="1211"/>
      <c r="F37" s="36">
        <v>1.02</v>
      </c>
      <c r="G37" s="37">
        <v>1.56</v>
      </c>
      <c r="H37" s="37">
        <v>2.2400000000000002</v>
      </c>
      <c r="I37" s="37">
        <v>2.74</v>
      </c>
      <c r="J37" s="38">
        <v>1.73</v>
      </c>
      <c r="K37" s="22"/>
      <c r="L37" s="22"/>
      <c r="M37" s="22"/>
      <c r="N37" s="22"/>
      <c r="O37" s="22"/>
      <c r="P37" s="22"/>
    </row>
    <row r="38" spans="1:16" ht="39" customHeight="1" x14ac:dyDescent="0.15">
      <c r="A38" s="22"/>
      <c r="B38" s="35"/>
      <c r="C38" s="1209" t="s">
        <v>571</v>
      </c>
      <c r="D38" s="1210"/>
      <c r="E38" s="1211"/>
      <c r="F38" s="36">
        <v>0.01</v>
      </c>
      <c r="G38" s="37">
        <v>0.36</v>
      </c>
      <c r="H38" s="37">
        <v>0.32</v>
      </c>
      <c r="I38" s="37">
        <v>0.38</v>
      </c>
      <c r="J38" s="38">
        <v>0.56999999999999995</v>
      </c>
      <c r="K38" s="22"/>
      <c r="L38" s="22"/>
      <c r="M38" s="22"/>
      <c r="N38" s="22"/>
      <c r="O38" s="22"/>
      <c r="P38" s="22"/>
    </row>
    <row r="39" spans="1:16" ht="39" customHeight="1" x14ac:dyDescent="0.15">
      <c r="A39" s="22"/>
      <c r="B39" s="35"/>
      <c r="C39" s="1209" t="s">
        <v>572</v>
      </c>
      <c r="D39" s="1210"/>
      <c r="E39" s="1211"/>
      <c r="F39" s="36">
        <v>0.13</v>
      </c>
      <c r="G39" s="37">
        <v>0.13</v>
      </c>
      <c r="H39" s="37">
        <v>0.02</v>
      </c>
      <c r="I39" s="37">
        <v>0.03</v>
      </c>
      <c r="J39" s="38">
        <v>0.1</v>
      </c>
      <c r="K39" s="22"/>
      <c r="L39" s="22"/>
      <c r="M39" s="22"/>
      <c r="N39" s="22"/>
      <c r="O39" s="22"/>
      <c r="P39" s="22"/>
    </row>
    <row r="40" spans="1:16" ht="39" customHeight="1" x14ac:dyDescent="0.15">
      <c r="A40" s="22"/>
      <c r="B40" s="35"/>
      <c r="C40" s="1209" t="s">
        <v>573</v>
      </c>
      <c r="D40" s="1210"/>
      <c r="E40" s="1211"/>
      <c r="F40" s="36">
        <v>0.06</v>
      </c>
      <c r="G40" s="37">
        <v>0</v>
      </c>
      <c r="H40" s="37">
        <v>0</v>
      </c>
      <c r="I40" s="37">
        <v>0</v>
      </c>
      <c r="J40" s="38">
        <v>0</v>
      </c>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574</v>
      </c>
      <c r="D42" s="1210"/>
      <c r="E42" s="1211"/>
      <c r="F42" s="36" t="s">
        <v>517</v>
      </c>
      <c r="G42" s="37" t="s">
        <v>517</v>
      </c>
      <c r="H42" s="37" t="s">
        <v>517</v>
      </c>
      <c r="I42" s="37" t="s">
        <v>517</v>
      </c>
      <c r="J42" s="38" t="s">
        <v>517</v>
      </c>
      <c r="K42" s="22"/>
      <c r="L42" s="22"/>
      <c r="M42" s="22"/>
      <c r="N42" s="22"/>
      <c r="O42" s="22"/>
      <c r="P42" s="22"/>
    </row>
    <row r="43" spans="1:16" ht="39" customHeight="1" thickBot="1" x14ac:dyDescent="0.2">
      <c r="A43" s="22"/>
      <c r="B43" s="40"/>
      <c r="C43" s="1212" t="s">
        <v>575</v>
      </c>
      <c r="D43" s="1213"/>
      <c r="E43" s="1214"/>
      <c r="F43" s="41" t="s">
        <v>517</v>
      </c>
      <c r="G43" s="42" t="s">
        <v>517</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TJAcIH9YCbGKByWACHpGPthwjStLU7E48BPzAn0mdVnn8tzObJGA/TbgmMyhHAnoYarf7hHUMZGWLmFlTlhl/g==" saltValue="qnd5lnK6n1K02aAzyntk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1709</v>
      </c>
      <c r="L45" s="60">
        <v>1657</v>
      </c>
      <c r="M45" s="60">
        <v>1553</v>
      </c>
      <c r="N45" s="60">
        <v>1485</v>
      </c>
      <c r="O45" s="61">
        <v>1424</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517</v>
      </c>
      <c r="L46" s="64" t="s">
        <v>517</v>
      </c>
      <c r="M46" s="64" t="s">
        <v>517</v>
      </c>
      <c r="N46" s="64" t="s">
        <v>517</v>
      </c>
      <c r="O46" s="65" t="s">
        <v>517</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517</v>
      </c>
      <c r="L47" s="64" t="s">
        <v>517</v>
      </c>
      <c r="M47" s="64" t="s">
        <v>517</v>
      </c>
      <c r="N47" s="64" t="s">
        <v>517</v>
      </c>
      <c r="O47" s="65" t="s">
        <v>517</v>
      </c>
      <c r="P47" s="48"/>
      <c r="Q47" s="48"/>
      <c r="R47" s="48"/>
      <c r="S47" s="48"/>
      <c r="T47" s="48"/>
      <c r="U47" s="48"/>
    </row>
    <row r="48" spans="1:21" ht="30.75" customHeight="1" x14ac:dyDescent="0.15">
      <c r="A48" s="48"/>
      <c r="B48" s="1237"/>
      <c r="C48" s="1238"/>
      <c r="D48" s="62"/>
      <c r="E48" s="1219" t="s">
        <v>15</v>
      </c>
      <c r="F48" s="1219"/>
      <c r="G48" s="1219"/>
      <c r="H48" s="1219"/>
      <c r="I48" s="1219"/>
      <c r="J48" s="1220"/>
      <c r="K48" s="63">
        <v>2</v>
      </c>
      <c r="L48" s="64">
        <v>2</v>
      </c>
      <c r="M48" s="64">
        <v>2</v>
      </c>
      <c r="N48" s="64">
        <v>1</v>
      </c>
      <c r="O48" s="65">
        <v>0</v>
      </c>
      <c r="P48" s="48"/>
      <c r="Q48" s="48"/>
      <c r="R48" s="48"/>
      <c r="S48" s="48"/>
      <c r="T48" s="48"/>
      <c r="U48" s="48"/>
    </row>
    <row r="49" spans="1:21" ht="30.75" customHeight="1" x14ac:dyDescent="0.15">
      <c r="A49" s="48"/>
      <c r="B49" s="1237"/>
      <c r="C49" s="1238"/>
      <c r="D49" s="62"/>
      <c r="E49" s="1219" t="s">
        <v>16</v>
      </c>
      <c r="F49" s="1219"/>
      <c r="G49" s="1219"/>
      <c r="H49" s="1219"/>
      <c r="I49" s="1219"/>
      <c r="J49" s="1220"/>
      <c r="K49" s="63">
        <v>347</v>
      </c>
      <c r="L49" s="64">
        <v>333</v>
      </c>
      <c r="M49" s="64">
        <v>304</v>
      </c>
      <c r="N49" s="64">
        <v>288</v>
      </c>
      <c r="O49" s="65">
        <v>305</v>
      </c>
      <c r="P49" s="48"/>
      <c r="Q49" s="48"/>
      <c r="R49" s="48"/>
      <c r="S49" s="48"/>
      <c r="T49" s="48"/>
      <c r="U49" s="48"/>
    </row>
    <row r="50" spans="1:21" ht="30.75" customHeight="1" x14ac:dyDescent="0.15">
      <c r="A50" s="48"/>
      <c r="B50" s="1237"/>
      <c r="C50" s="1238"/>
      <c r="D50" s="62"/>
      <c r="E50" s="1219" t="s">
        <v>17</v>
      </c>
      <c r="F50" s="1219"/>
      <c r="G50" s="1219"/>
      <c r="H50" s="1219"/>
      <c r="I50" s="1219"/>
      <c r="J50" s="1220"/>
      <c r="K50" s="63" t="s">
        <v>517</v>
      </c>
      <c r="L50" s="64" t="s">
        <v>517</v>
      </c>
      <c r="M50" s="64" t="s">
        <v>517</v>
      </c>
      <c r="N50" s="64" t="s">
        <v>517</v>
      </c>
      <c r="O50" s="65" t="s">
        <v>517</v>
      </c>
      <c r="P50" s="48"/>
      <c r="Q50" s="48"/>
      <c r="R50" s="48"/>
      <c r="S50" s="48"/>
      <c r="T50" s="48"/>
      <c r="U50" s="48"/>
    </row>
    <row r="51" spans="1:21" ht="30.75" customHeight="1" x14ac:dyDescent="0.15">
      <c r="A51" s="48"/>
      <c r="B51" s="1239"/>
      <c r="C51" s="1240"/>
      <c r="D51" s="66"/>
      <c r="E51" s="1219" t="s">
        <v>18</v>
      </c>
      <c r="F51" s="1219"/>
      <c r="G51" s="1219"/>
      <c r="H51" s="1219"/>
      <c r="I51" s="1219"/>
      <c r="J51" s="1220"/>
      <c r="K51" s="63" t="s">
        <v>517</v>
      </c>
      <c r="L51" s="64" t="s">
        <v>517</v>
      </c>
      <c r="M51" s="64" t="s">
        <v>517</v>
      </c>
      <c r="N51" s="64" t="s">
        <v>517</v>
      </c>
      <c r="O51" s="65" t="s">
        <v>517</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1377</v>
      </c>
      <c r="L52" s="64">
        <v>1325</v>
      </c>
      <c r="M52" s="64">
        <v>1302</v>
      </c>
      <c r="N52" s="64">
        <v>1313</v>
      </c>
      <c r="O52" s="65">
        <v>1317</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681</v>
      </c>
      <c r="L53" s="69">
        <v>667</v>
      </c>
      <c r="M53" s="69">
        <v>557</v>
      </c>
      <c r="N53" s="69">
        <v>461</v>
      </c>
      <c r="O53" s="70">
        <v>412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25" t="s">
        <v>25</v>
      </c>
      <c r="C57" s="1226"/>
      <c r="D57" s="1229" t="s">
        <v>26</v>
      </c>
      <c r="E57" s="1230"/>
      <c r="F57" s="1230"/>
      <c r="G57" s="1230"/>
      <c r="H57" s="1230"/>
      <c r="I57" s="1230"/>
      <c r="J57" s="1231"/>
      <c r="K57" s="83"/>
      <c r="L57" s="84"/>
      <c r="M57" s="84"/>
      <c r="N57" s="84"/>
      <c r="O57" s="85"/>
    </row>
    <row r="58" spans="1:21" ht="31.5" customHeight="1" thickBot="1" x14ac:dyDescent="0.2">
      <c r="B58" s="1227"/>
      <c r="C58" s="1228"/>
      <c r="D58" s="1232" t="s">
        <v>27</v>
      </c>
      <c r="E58" s="1233"/>
      <c r="F58" s="1233"/>
      <c r="G58" s="1233"/>
      <c r="H58" s="1233"/>
      <c r="I58" s="1233"/>
      <c r="J58" s="123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PbmwzwFc7ICVg+K7sqr0yEnX3Komk3KjvpG7rNDS6mJKS6m7ScGEWia+jskviIHtM8TIwlrIViNJ9eDBx/DGw==" saltValue="SenNJyD9WCc1eqbF5btgl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9" scale="53" orientation="landscape"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55" t="s">
        <v>30</v>
      </c>
      <c r="C41" s="1256"/>
      <c r="D41" s="102"/>
      <c r="E41" s="1257" t="s">
        <v>31</v>
      </c>
      <c r="F41" s="1257"/>
      <c r="G41" s="1257"/>
      <c r="H41" s="1258"/>
      <c r="I41" s="351">
        <v>14587</v>
      </c>
      <c r="J41" s="352">
        <v>14004</v>
      </c>
      <c r="K41" s="352">
        <v>13780</v>
      </c>
      <c r="L41" s="352">
        <v>13343</v>
      </c>
      <c r="M41" s="353">
        <v>13478</v>
      </c>
    </row>
    <row r="42" spans="2:13" ht="27.75" customHeight="1" x14ac:dyDescent="0.15">
      <c r="B42" s="1245"/>
      <c r="C42" s="1246"/>
      <c r="D42" s="103"/>
      <c r="E42" s="1249" t="s">
        <v>32</v>
      </c>
      <c r="F42" s="1249"/>
      <c r="G42" s="1249"/>
      <c r="H42" s="1250"/>
      <c r="I42" s="354" t="s">
        <v>517</v>
      </c>
      <c r="J42" s="355" t="s">
        <v>517</v>
      </c>
      <c r="K42" s="355" t="s">
        <v>517</v>
      </c>
      <c r="L42" s="355" t="s">
        <v>517</v>
      </c>
      <c r="M42" s="356" t="s">
        <v>517</v>
      </c>
    </row>
    <row r="43" spans="2:13" ht="27.75" customHeight="1" x14ac:dyDescent="0.15">
      <c r="B43" s="1245"/>
      <c r="C43" s="1246"/>
      <c r="D43" s="103"/>
      <c r="E43" s="1249" t="s">
        <v>33</v>
      </c>
      <c r="F43" s="1249"/>
      <c r="G43" s="1249"/>
      <c r="H43" s="1250"/>
      <c r="I43" s="354">
        <v>17</v>
      </c>
      <c r="J43" s="355">
        <v>18</v>
      </c>
      <c r="K43" s="355">
        <v>17</v>
      </c>
      <c r="L43" s="355">
        <v>13</v>
      </c>
      <c r="M43" s="356">
        <v>10</v>
      </c>
    </row>
    <row r="44" spans="2:13" ht="27.75" customHeight="1" x14ac:dyDescent="0.15">
      <c r="B44" s="1245"/>
      <c r="C44" s="1246"/>
      <c r="D44" s="103"/>
      <c r="E44" s="1249" t="s">
        <v>34</v>
      </c>
      <c r="F44" s="1249"/>
      <c r="G44" s="1249"/>
      <c r="H44" s="1250"/>
      <c r="I44" s="354">
        <v>2618</v>
      </c>
      <c r="J44" s="355">
        <v>1950</v>
      </c>
      <c r="K44" s="355">
        <v>1860</v>
      </c>
      <c r="L44" s="355">
        <v>1918</v>
      </c>
      <c r="M44" s="356">
        <v>2240</v>
      </c>
    </row>
    <row r="45" spans="2:13" ht="27.75" customHeight="1" x14ac:dyDescent="0.15">
      <c r="B45" s="1245"/>
      <c r="C45" s="1246"/>
      <c r="D45" s="103"/>
      <c r="E45" s="1249" t="s">
        <v>35</v>
      </c>
      <c r="F45" s="1249"/>
      <c r="G45" s="1249"/>
      <c r="H45" s="1250"/>
      <c r="I45" s="354">
        <v>2560</v>
      </c>
      <c r="J45" s="355">
        <v>2468</v>
      </c>
      <c r="K45" s="355">
        <v>2430</v>
      </c>
      <c r="L45" s="355">
        <v>2427</v>
      </c>
      <c r="M45" s="356">
        <v>2376</v>
      </c>
    </row>
    <row r="46" spans="2:13" ht="27.75" customHeight="1" x14ac:dyDescent="0.15">
      <c r="B46" s="1245"/>
      <c r="C46" s="1246"/>
      <c r="D46" s="104"/>
      <c r="E46" s="1249" t="s">
        <v>36</v>
      </c>
      <c r="F46" s="1249"/>
      <c r="G46" s="1249"/>
      <c r="H46" s="1250"/>
      <c r="I46" s="354">
        <v>1</v>
      </c>
      <c r="J46" s="355" t="s">
        <v>517</v>
      </c>
      <c r="K46" s="355">
        <v>0</v>
      </c>
      <c r="L46" s="355">
        <v>0</v>
      </c>
      <c r="M46" s="356">
        <v>1</v>
      </c>
    </row>
    <row r="47" spans="2:13" ht="27.75" customHeight="1" x14ac:dyDescent="0.15">
      <c r="B47" s="1245"/>
      <c r="C47" s="1246"/>
      <c r="D47" s="105"/>
      <c r="E47" s="1259" t="s">
        <v>37</v>
      </c>
      <c r="F47" s="1260"/>
      <c r="G47" s="1260"/>
      <c r="H47" s="1261"/>
      <c r="I47" s="354" t="s">
        <v>517</v>
      </c>
      <c r="J47" s="355" t="s">
        <v>517</v>
      </c>
      <c r="K47" s="355" t="s">
        <v>517</v>
      </c>
      <c r="L47" s="355" t="s">
        <v>517</v>
      </c>
      <c r="M47" s="356" t="s">
        <v>517</v>
      </c>
    </row>
    <row r="48" spans="2:13" ht="27.75" customHeight="1" x14ac:dyDescent="0.15">
      <c r="B48" s="1245"/>
      <c r="C48" s="1246"/>
      <c r="D48" s="103"/>
      <c r="E48" s="1249" t="s">
        <v>38</v>
      </c>
      <c r="F48" s="1249"/>
      <c r="G48" s="1249"/>
      <c r="H48" s="1250"/>
      <c r="I48" s="354" t="s">
        <v>517</v>
      </c>
      <c r="J48" s="355" t="s">
        <v>517</v>
      </c>
      <c r="K48" s="355" t="s">
        <v>517</v>
      </c>
      <c r="L48" s="355" t="s">
        <v>517</v>
      </c>
      <c r="M48" s="356" t="s">
        <v>517</v>
      </c>
    </row>
    <row r="49" spans="2:13" ht="27.75" customHeight="1" x14ac:dyDescent="0.15">
      <c r="B49" s="1247"/>
      <c r="C49" s="1248"/>
      <c r="D49" s="103"/>
      <c r="E49" s="1249" t="s">
        <v>39</v>
      </c>
      <c r="F49" s="1249"/>
      <c r="G49" s="1249"/>
      <c r="H49" s="1250"/>
      <c r="I49" s="354" t="s">
        <v>517</v>
      </c>
      <c r="J49" s="355" t="s">
        <v>517</v>
      </c>
      <c r="K49" s="355" t="s">
        <v>517</v>
      </c>
      <c r="L49" s="355" t="s">
        <v>517</v>
      </c>
      <c r="M49" s="356" t="s">
        <v>517</v>
      </c>
    </row>
    <row r="50" spans="2:13" ht="27.75" customHeight="1" x14ac:dyDescent="0.15">
      <c r="B50" s="1243" t="s">
        <v>40</v>
      </c>
      <c r="C50" s="1244"/>
      <c r="D50" s="106"/>
      <c r="E50" s="1249" t="s">
        <v>41</v>
      </c>
      <c r="F50" s="1249"/>
      <c r="G50" s="1249"/>
      <c r="H50" s="1250"/>
      <c r="I50" s="354">
        <v>1804</v>
      </c>
      <c r="J50" s="355">
        <v>2137</v>
      </c>
      <c r="K50" s="355">
        <v>1443</v>
      </c>
      <c r="L50" s="355">
        <v>2102</v>
      </c>
      <c r="M50" s="356">
        <v>2667</v>
      </c>
    </row>
    <row r="51" spans="2:13" ht="27.75" customHeight="1" x14ac:dyDescent="0.15">
      <c r="B51" s="1245"/>
      <c r="C51" s="1246"/>
      <c r="D51" s="103"/>
      <c r="E51" s="1249" t="s">
        <v>42</v>
      </c>
      <c r="F51" s="1249"/>
      <c r="G51" s="1249"/>
      <c r="H51" s="1250"/>
      <c r="I51" s="354">
        <v>1788</v>
      </c>
      <c r="J51" s="355">
        <v>1443</v>
      </c>
      <c r="K51" s="355">
        <v>1424</v>
      </c>
      <c r="L51" s="355">
        <v>1433</v>
      </c>
      <c r="M51" s="356">
        <v>1464</v>
      </c>
    </row>
    <row r="52" spans="2:13" ht="27.75" customHeight="1" x14ac:dyDescent="0.15">
      <c r="B52" s="1247"/>
      <c r="C52" s="1248"/>
      <c r="D52" s="103"/>
      <c r="E52" s="1249" t="s">
        <v>43</v>
      </c>
      <c r="F52" s="1249"/>
      <c r="G52" s="1249"/>
      <c r="H52" s="1250"/>
      <c r="I52" s="354">
        <v>11353</v>
      </c>
      <c r="J52" s="355">
        <v>11130</v>
      </c>
      <c r="K52" s="355">
        <v>11043</v>
      </c>
      <c r="L52" s="355">
        <v>11249</v>
      </c>
      <c r="M52" s="356">
        <v>10925</v>
      </c>
    </row>
    <row r="53" spans="2:13" ht="27.75" customHeight="1" thickBot="1" x14ac:dyDescent="0.2">
      <c r="B53" s="1251" t="s">
        <v>44</v>
      </c>
      <c r="C53" s="1252"/>
      <c r="D53" s="107"/>
      <c r="E53" s="1253" t="s">
        <v>45</v>
      </c>
      <c r="F53" s="1253"/>
      <c r="G53" s="1253"/>
      <c r="H53" s="1254"/>
      <c r="I53" s="357">
        <v>4838</v>
      </c>
      <c r="J53" s="358">
        <v>3730</v>
      </c>
      <c r="K53" s="358">
        <v>4177</v>
      </c>
      <c r="L53" s="358">
        <v>2916</v>
      </c>
      <c r="M53" s="359">
        <v>3049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2DQYI6c4K20+pD/b70qA3USrD3N5rzpLfnIvFFmweQRa2Myoon6OCOBTAjgtIXCHTTuPSJfbTQonOVhRp3S54g==" saltValue="5zfRYgCHZ1l91QUbLCBRd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9" orientation="landscape"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561</v>
      </c>
      <c r="G54" s="116" t="s">
        <v>562</v>
      </c>
      <c r="H54" s="117" t="s">
        <v>563</v>
      </c>
    </row>
    <row r="55" spans="2:8" ht="52.5" customHeight="1" x14ac:dyDescent="0.15">
      <c r="B55" s="118"/>
      <c r="C55" s="1270" t="s">
        <v>48</v>
      </c>
      <c r="D55" s="1270"/>
      <c r="E55" s="1271"/>
      <c r="F55" s="119">
        <v>619</v>
      </c>
      <c r="G55" s="119">
        <v>995</v>
      </c>
      <c r="H55" s="120">
        <v>795</v>
      </c>
    </row>
    <row r="56" spans="2:8" ht="52.5" customHeight="1" x14ac:dyDescent="0.15">
      <c r="B56" s="121"/>
      <c r="C56" s="1272" t="s">
        <v>49</v>
      </c>
      <c r="D56" s="1272"/>
      <c r="E56" s="1273"/>
      <c r="F56" s="122">
        <v>345</v>
      </c>
      <c r="G56" s="122">
        <v>145</v>
      </c>
      <c r="H56" s="123">
        <v>438</v>
      </c>
    </row>
    <row r="57" spans="2:8" ht="53.25" customHeight="1" x14ac:dyDescent="0.15">
      <c r="B57" s="121"/>
      <c r="C57" s="1274" t="s">
        <v>50</v>
      </c>
      <c r="D57" s="1274"/>
      <c r="E57" s="1275"/>
      <c r="F57" s="124">
        <v>539</v>
      </c>
      <c r="G57" s="124">
        <v>539</v>
      </c>
      <c r="H57" s="125">
        <v>866</v>
      </c>
    </row>
    <row r="58" spans="2:8" ht="45.75" customHeight="1" x14ac:dyDescent="0.15">
      <c r="B58" s="126"/>
      <c r="C58" s="1262" t="s">
        <v>583</v>
      </c>
      <c r="D58" s="1263"/>
      <c r="E58" s="1264"/>
      <c r="F58" s="127">
        <v>200</v>
      </c>
      <c r="G58" s="127">
        <v>171</v>
      </c>
      <c r="H58" s="128">
        <v>356</v>
      </c>
    </row>
    <row r="59" spans="2:8" ht="45.75" customHeight="1" x14ac:dyDescent="0.15">
      <c r="B59" s="126"/>
      <c r="C59" s="1262" t="s">
        <v>584</v>
      </c>
      <c r="D59" s="1263"/>
      <c r="E59" s="1264"/>
      <c r="F59" s="127">
        <v>119</v>
      </c>
      <c r="G59" s="127">
        <v>147</v>
      </c>
      <c r="H59" s="128">
        <v>302</v>
      </c>
    </row>
    <row r="60" spans="2:8" ht="45.75" customHeight="1" x14ac:dyDescent="0.15">
      <c r="B60" s="126"/>
      <c r="C60" s="1262" t="s">
        <v>585</v>
      </c>
      <c r="D60" s="1263"/>
      <c r="E60" s="1264"/>
      <c r="F60" s="127">
        <v>13</v>
      </c>
      <c r="G60" s="127">
        <v>34</v>
      </c>
      <c r="H60" s="128">
        <v>46</v>
      </c>
    </row>
    <row r="61" spans="2:8" ht="45.75" customHeight="1" x14ac:dyDescent="0.15">
      <c r="B61" s="126"/>
      <c r="C61" s="1262" t="s">
        <v>586</v>
      </c>
      <c r="D61" s="1263"/>
      <c r="E61" s="1264"/>
      <c r="F61" s="127">
        <v>20</v>
      </c>
      <c r="G61" s="127">
        <v>39</v>
      </c>
      <c r="H61" s="128">
        <v>43</v>
      </c>
    </row>
    <row r="62" spans="2:8" ht="45.75" customHeight="1" thickBot="1" x14ac:dyDescent="0.2">
      <c r="B62" s="129"/>
      <c r="C62" s="1265" t="s">
        <v>587</v>
      </c>
      <c r="D62" s="1266"/>
      <c r="E62" s="1267"/>
      <c r="F62" s="130">
        <v>95</v>
      </c>
      <c r="G62" s="130">
        <v>72</v>
      </c>
      <c r="H62" s="131">
        <v>42</v>
      </c>
    </row>
    <row r="63" spans="2:8" ht="52.5" customHeight="1" thickBot="1" x14ac:dyDescent="0.2">
      <c r="B63" s="132"/>
      <c r="C63" s="1268" t="s">
        <v>51</v>
      </c>
      <c r="D63" s="1268"/>
      <c r="E63" s="1269"/>
      <c r="F63" s="133">
        <v>1503</v>
      </c>
      <c r="G63" s="133">
        <v>1679</v>
      </c>
      <c r="H63" s="134">
        <v>2099</v>
      </c>
    </row>
    <row r="64" spans="2:8" x14ac:dyDescent="0.15"/>
  </sheetData>
  <sheetProtection algorithmName="SHA-512" hashValue="mwyzMuoksOSaxhkmnJlXiI6uWFCW8l91ZSEeL33kUnaj7KTjspDFeQpjbrm7Wyji+lapsgJKC5oOHtQPOe/Rqw==" saltValue="L0QsuI1BIgFZScF81kV2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598</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599</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76" t="s">
        <v>608</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x14ac:dyDescent="0.15">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x14ac:dyDescent="0.15">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x14ac:dyDescent="0.15">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x14ac:dyDescent="0.15">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600</v>
      </c>
    </row>
    <row r="50" spans="1:109" x14ac:dyDescent="0.15">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559</v>
      </c>
      <c r="BQ50" s="1289"/>
      <c r="BR50" s="1289"/>
      <c r="BS50" s="1289"/>
      <c r="BT50" s="1289"/>
      <c r="BU50" s="1289"/>
      <c r="BV50" s="1289"/>
      <c r="BW50" s="1289"/>
      <c r="BX50" s="1289" t="s">
        <v>560</v>
      </c>
      <c r="BY50" s="1289"/>
      <c r="BZ50" s="1289"/>
      <c r="CA50" s="1289"/>
      <c r="CB50" s="1289"/>
      <c r="CC50" s="1289"/>
      <c r="CD50" s="1289"/>
      <c r="CE50" s="1289"/>
      <c r="CF50" s="1289" t="s">
        <v>561</v>
      </c>
      <c r="CG50" s="1289"/>
      <c r="CH50" s="1289"/>
      <c r="CI50" s="1289"/>
      <c r="CJ50" s="1289"/>
      <c r="CK50" s="1289"/>
      <c r="CL50" s="1289"/>
      <c r="CM50" s="1289"/>
      <c r="CN50" s="1289" t="s">
        <v>562</v>
      </c>
      <c r="CO50" s="1289"/>
      <c r="CP50" s="1289"/>
      <c r="CQ50" s="1289"/>
      <c r="CR50" s="1289"/>
      <c r="CS50" s="1289"/>
      <c r="CT50" s="1289"/>
      <c r="CU50" s="1289"/>
      <c r="CV50" s="1289" t="s">
        <v>563</v>
      </c>
      <c r="CW50" s="1289"/>
      <c r="CX50" s="1289"/>
      <c r="CY50" s="1289"/>
      <c r="CZ50" s="1289"/>
      <c r="DA50" s="1289"/>
      <c r="DB50" s="1289"/>
      <c r="DC50" s="1289"/>
    </row>
    <row r="51" spans="1:109" ht="13.5" customHeight="1" x14ac:dyDescent="0.15">
      <c r="B51" s="375"/>
      <c r="G51" s="1295"/>
      <c r="H51" s="1295"/>
      <c r="I51" s="1293"/>
      <c r="J51" s="1293"/>
      <c r="K51" s="1291"/>
      <c r="L51" s="1291"/>
      <c r="M51" s="1291"/>
      <c r="N51" s="1291"/>
      <c r="AM51" s="384"/>
      <c r="AN51" s="1292" t="s">
        <v>601</v>
      </c>
      <c r="AO51" s="1292"/>
      <c r="AP51" s="1292"/>
      <c r="AQ51" s="1292"/>
      <c r="AR51" s="1292"/>
      <c r="AS51" s="1292"/>
      <c r="AT51" s="1292"/>
      <c r="AU51" s="1292"/>
      <c r="AV51" s="1292"/>
      <c r="AW51" s="1292"/>
      <c r="AX51" s="1292"/>
      <c r="AY51" s="1292"/>
      <c r="AZ51" s="1292"/>
      <c r="BA51" s="1292"/>
      <c r="BB51" s="1292" t="s">
        <v>602</v>
      </c>
      <c r="BC51" s="1292"/>
      <c r="BD51" s="1292"/>
      <c r="BE51" s="1292"/>
      <c r="BF51" s="1292"/>
      <c r="BG51" s="1292"/>
      <c r="BH51" s="1292"/>
      <c r="BI51" s="1292"/>
      <c r="BJ51" s="1292"/>
      <c r="BK51" s="1292"/>
      <c r="BL51" s="1292"/>
      <c r="BM51" s="1292"/>
      <c r="BN51" s="1292"/>
      <c r="BO51" s="1292"/>
      <c r="BP51" s="1290">
        <v>78.7</v>
      </c>
      <c r="BQ51" s="1290"/>
      <c r="BR51" s="1290"/>
      <c r="BS51" s="1290"/>
      <c r="BT51" s="1290"/>
      <c r="BU51" s="1290"/>
      <c r="BV51" s="1290"/>
      <c r="BW51" s="1290"/>
      <c r="BX51" s="1290">
        <v>60.2</v>
      </c>
      <c r="BY51" s="1290"/>
      <c r="BZ51" s="1290"/>
      <c r="CA51" s="1290"/>
      <c r="CB51" s="1290"/>
      <c r="CC51" s="1290"/>
      <c r="CD51" s="1290"/>
      <c r="CE51" s="1290"/>
      <c r="CF51" s="1290">
        <v>67.900000000000006</v>
      </c>
      <c r="CG51" s="1290"/>
      <c r="CH51" s="1290"/>
      <c r="CI51" s="1290"/>
      <c r="CJ51" s="1290"/>
      <c r="CK51" s="1290"/>
      <c r="CL51" s="1290"/>
      <c r="CM51" s="1290"/>
      <c r="CN51" s="1290">
        <v>45.5</v>
      </c>
      <c r="CO51" s="1290"/>
      <c r="CP51" s="1290"/>
      <c r="CQ51" s="1290"/>
      <c r="CR51" s="1290"/>
      <c r="CS51" s="1290"/>
      <c r="CT51" s="1290"/>
      <c r="CU51" s="1290"/>
      <c r="CV51" s="1290">
        <v>45</v>
      </c>
      <c r="CW51" s="1290"/>
      <c r="CX51" s="1290"/>
      <c r="CY51" s="1290"/>
      <c r="CZ51" s="1290"/>
      <c r="DA51" s="1290"/>
      <c r="DB51" s="1290"/>
      <c r="DC51" s="1290"/>
    </row>
    <row r="52" spans="1:109" x14ac:dyDescent="0.15">
      <c r="B52" s="375"/>
      <c r="G52" s="1295"/>
      <c r="H52" s="1295"/>
      <c r="I52" s="1293"/>
      <c r="J52" s="1293"/>
      <c r="K52" s="1291"/>
      <c r="L52" s="1291"/>
      <c r="M52" s="1291"/>
      <c r="N52" s="1291"/>
      <c r="AM52" s="38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3"/>
      <c r="B53" s="375"/>
      <c r="G53" s="1295"/>
      <c r="H53" s="1295"/>
      <c r="I53" s="1285"/>
      <c r="J53" s="1285"/>
      <c r="K53" s="1291"/>
      <c r="L53" s="1291"/>
      <c r="M53" s="1291"/>
      <c r="N53" s="1291"/>
      <c r="AM53" s="384"/>
      <c r="AN53" s="1292"/>
      <c r="AO53" s="1292"/>
      <c r="AP53" s="1292"/>
      <c r="AQ53" s="1292"/>
      <c r="AR53" s="1292"/>
      <c r="AS53" s="1292"/>
      <c r="AT53" s="1292"/>
      <c r="AU53" s="1292"/>
      <c r="AV53" s="1292"/>
      <c r="AW53" s="1292"/>
      <c r="AX53" s="1292"/>
      <c r="AY53" s="1292"/>
      <c r="AZ53" s="1292"/>
      <c r="BA53" s="1292"/>
      <c r="BB53" s="1292" t="s">
        <v>603</v>
      </c>
      <c r="BC53" s="1292"/>
      <c r="BD53" s="1292"/>
      <c r="BE53" s="1292"/>
      <c r="BF53" s="1292"/>
      <c r="BG53" s="1292"/>
      <c r="BH53" s="1292"/>
      <c r="BI53" s="1292"/>
      <c r="BJ53" s="1292"/>
      <c r="BK53" s="1292"/>
      <c r="BL53" s="1292"/>
      <c r="BM53" s="1292"/>
      <c r="BN53" s="1292"/>
      <c r="BO53" s="1292"/>
      <c r="BP53" s="1290">
        <v>54.6</v>
      </c>
      <c r="BQ53" s="1290"/>
      <c r="BR53" s="1290"/>
      <c r="BS53" s="1290"/>
      <c r="BT53" s="1290"/>
      <c r="BU53" s="1290"/>
      <c r="BV53" s="1290"/>
      <c r="BW53" s="1290"/>
      <c r="BX53" s="1290">
        <v>55.8</v>
      </c>
      <c r="BY53" s="1290"/>
      <c r="BZ53" s="1290"/>
      <c r="CA53" s="1290"/>
      <c r="CB53" s="1290"/>
      <c r="CC53" s="1290"/>
      <c r="CD53" s="1290"/>
      <c r="CE53" s="1290"/>
      <c r="CF53" s="1290">
        <v>57.2</v>
      </c>
      <c r="CG53" s="1290"/>
      <c r="CH53" s="1290"/>
      <c r="CI53" s="1290"/>
      <c r="CJ53" s="1290"/>
      <c r="CK53" s="1290"/>
      <c r="CL53" s="1290"/>
      <c r="CM53" s="1290"/>
      <c r="CN53" s="1290">
        <v>58.9</v>
      </c>
      <c r="CO53" s="1290"/>
      <c r="CP53" s="1290"/>
      <c r="CQ53" s="1290"/>
      <c r="CR53" s="1290"/>
      <c r="CS53" s="1290"/>
      <c r="CT53" s="1290"/>
      <c r="CU53" s="1290"/>
      <c r="CV53" s="1290">
        <v>59.6</v>
      </c>
      <c r="CW53" s="1290"/>
      <c r="CX53" s="1290"/>
      <c r="CY53" s="1290"/>
      <c r="CZ53" s="1290"/>
      <c r="DA53" s="1290"/>
      <c r="DB53" s="1290"/>
      <c r="DC53" s="1290"/>
    </row>
    <row r="54" spans="1:109" x14ac:dyDescent="0.15">
      <c r="A54" s="383"/>
      <c r="B54" s="375"/>
      <c r="G54" s="1295"/>
      <c r="H54" s="1295"/>
      <c r="I54" s="1285"/>
      <c r="J54" s="1285"/>
      <c r="K54" s="1291"/>
      <c r="L54" s="1291"/>
      <c r="M54" s="1291"/>
      <c r="N54" s="1291"/>
      <c r="AM54" s="38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3"/>
      <c r="B55" s="375"/>
      <c r="G55" s="1285"/>
      <c r="H55" s="1285"/>
      <c r="I55" s="1285"/>
      <c r="J55" s="1285"/>
      <c r="K55" s="1291"/>
      <c r="L55" s="1291"/>
      <c r="M55" s="1291"/>
      <c r="N55" s="1291"/>
      <c r="AN55" s="1289" t="s">
        <v>604</v>
      </c>
      <c r="AO55" s="1289"/>
      <c r="AP55" s="1289"/>
      <c r="AQ55" s="1289"/>
      <c r="AR55" s="1289"/>
      <c r="AS55" s="1289"/>
      <c r="AT55" s="1289"/>
      <c r="AU55" s="1289"/>
      <c r="AV55" s="1289"/>
      <c r="AW55" s="1289"/>
      <c r="AX55" s="1289"/>
      <c r="AY55" s="1289"/>
      <c r="AZ55" s="1289"/>
      <c r="BA55" s="1289"/>
      <c r="BB55" s="1292" t="s">
        <v>602</v>
      </c>
      <c r="BC55" s="1292"/>
      <c r="BD55" s="1292"/>
      <c r="BE55" s="1292"/>
      <c r="BF55" s="1292"/>
      <c r="BG55" s="1292"/>
      <c r="BH55" s="1292"/>
      <c r="BI55" s="1292"/>
      <c r="BJ55" s="1292"/>
      <c r="BK55" s="1292"/>
      <c r="BL55" s="1292"/>
      <c r="BM55" s="1292"/>
      <c r="BN55" s="1292"/>
      <c r="BO55" s="1292"/>
      <c r="BP55" s="1290">
        <v>55.4</v>
      </c>
      <c r="BQ55" s="1290"/>
      <c r="BR55" s="1290"/>
      <c r="BS55" s="1290"/>
      <c r="BT55" s="1290"/>
      <c r="BU55" s="1290"/>
      <c r="BV55" s="1290"/>
      <c r="BW55" s="1290"/>
      <c r="BX55" s="1290">
        <v>52.7</v>
      </c>
      <c r="BY55" s="1290"/>
      <c r="BZ55" s="1290"/>
      <c r="CA55" s="1290"/>
      <c r="CB55" s="1290"/>
      <c r="CC55" s="1290"/>
      <c r="CD55" s="1290"/>
      <c r="CE55" s="1290"/>
      <c r="CF55" s="1290">
        <v>49.7</v>
      </c>
      <c r="CG55" s="1290"/>
      <c r="CH55" s="1290"/>
      <c r="CI55" s="1290"/>
      <c r="CJ55" s="1290"/>
      <c r="CK55" s="1290"/>
      <c r="CL55" s="1290"/>
      <c r="CM55" s="1290"/>
      <c r="CN55" s="1290">
        <v>37.299999999999997</v>
      </c>
      <c r="CO55" s="1290"/>
      <c r="CP55" s="1290"/>
      <c r="CQ55" s="1290"/>
      <c r="CR55" s="1290"/>
      <c r="CS55" s="1290"/>
      <c r="CT55" s="1290"/>
      <c r="CU55" s="1290"/>
      <c r="CV55" s="1290">
        <v>25.1</v>
      </c>
      <c r="CW55" s="1290"/>
      <c r="CX55" s="1290"/>
      <c r="CY55" s="1290"/>
      <c r="CZ55" s="1290"/>
      <c r="DA55" s="1290"/>
      <c r="DB55" s="1290"/>
      <c r="DC55" s="1290"/>
    </row>
    <row r="56" spans="1:109" x14ac:dyDescent="0.15">
      <c r="A56" s="383"/>
      <c r="B56" s="375"/>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3" customFormat="1" x14ac:dyDescent="0.15">
      <c r="B57" s="387"/>
      <c r="G57" s="1285"/>
      <c r="H57" s="1285"/>
      <c r="I57" s="1294"/>
      <c r="J57" s="1294"/>
      <c r="K57" s="1291"/>
      <c r="L57" s="1291"/>
      <c r="M57" s="1291"/>
      <c r="N57" s="1291"/>
      <c r="AM57" s="369"/>
      <c r="AN57" s="1289"/>
      <c r="AO57" s="1289"/>
      <c r="AP57" s="1289"/>
      <c r="AQ57" s="1289"/>
      <c r="AR57" s="1289"/>
      <c r="AS57" s="1289"/>
      <c r="AT57" s="1289"/>
      <c r="AU57" s="1289"/>
      <c r="AV57" s="1289"/>
      <c r="AW57" s="1289"/>
      <c r="AX57" s="1289"/>
      <c r="AY57" s="1289"/>
      <c r="AZ57" s="1289"/>
      <c r="BA57" s="1289"/>
      <c r="BB57" s="1292" t="s">
        <v>603</v>
      </c>
      <c r="BC57" s="1292"/>
      <c r="BD57" s="1292"/>
      <c r="BE57" s="1292"/>
      <c r="BF57" s="1292"/>
      <c r="BG57" s="1292"/>
      <c r="BH57" s="1292"/>
      <c r="BI57" s="1292"/>
      <c r="BJ57" s="1292"/>
      <c r="BK57" s="1292"/>
      <c r="BL57" s="1292"/>
      <c r="BM57" s="1292"/>
      <c r="BN57" s="1292"/>
      <c r="BO57" s="1292"/>
      <c r="BP57" s="1290">
        <v>58.7</v>
      </c>
      <c r="BQ57" s="1290"/>
      <c r="BR57" s="1290"/>
      <c r="BS57" s="1290"/>
      <c r="BT57" s="1290"/>
      <c r="BU57" s="1290"/>
      <c r="BV57" s="1290"/>
      <c r="BW57" s="1290"/>
      <c r="BX57" s="1290">
        <v>59.9</v>
      </c>
      <c r="BY57" s="1290"/>
      <c r="BZ57" s="1290"/>
      <c r="CA57" s="1290"/>
      <c r="CB57" s="1290"/>
      <c r="CC57" s="1290"/>
      <c r="CD57" s="1290"/>
      <c r="CE57" s="1290"/>
      <c r="CF57" s="1290">
        <v>60.1</v>
      </c>
      <c r="CG57" s="1290"/>
      <c r="CH57" s="1290"/>
      <c r="CI57" s="1290"/>
      <c r="CJ57" s="1290"/>
      <c r="CK57" s="1290"/>
      <c r="CL57" s="1290"/>
      <c r="CM57" s="1290"/>
      <c r="CN57" s="1290">
        <v>61.9</v>
      </c>
      <c r="CO57" s="1290"/>
      <c r="CP57" s="1290"/>
      <c r="CQ57" s="1290"/>
      <c r="CR57" s="1290"/>
      <c r="CS57" s="1290"/>
      <c r="CT57" s="1290"/>
      <c r="CU57" s="1290"/>
      <c r="CV57" s="1290">
        <v>63.1</v>
      </c>
      <c r="CW57" s="1290"/>
      <c r="CX57" s="1290"/>
      <c r="CY57" s="1290"/>
      <c r="CZ57" s="1290"/>
      <c r="DA57" s="1290"/>
      <c r="DB57" s="1290"/>
      <c r="DC57" s="1290"/>
      <c r="DD57" s="388"/>
      <c r="DE57" s="387"/>
    </row>
    <row r="58" spans="1:109" s="383" customFormat="1" x14ac:dyDescent="0.15">
      <c r="A58" s="369"/>
      <c r="B58" s="387"/>
      <c r="G58" s="1285"/>
      <c r="H58" s="1285"/>
      <c r="I58" s="1294"/>
      <c r="J58" s="1294"/>
      <c r="K58" s="1291"/>
      <c r="L58" s="1291"/>
      <c r="M58" s="1291"/>
      <c r="N58" s="1291"/>
      <c r="AM58" s="369"/>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605</v>
      </c>
    </row>
    <row r="64" spans="1:109" x14ac:dyDescent="0.15">
      <c r="B64" s="375"/>
      <c r="G64" s="382"/>
      <c r="I64" s="395"/>
      <c r="J64" s="395"/>
      <c r="K64" s="395"/>
      <c r="L64" s="395"/>
      <c r="M64" s="395"/>
      <c r="N64" s="396"/>
      <c r="AM64" s="382"/>
      <c r="AN64" s="382" t="s">
        <v>599</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76" t="s">
        <v>607</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x14ac:dyDescent="0.15">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x14ac:dyDescent="0.15">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x14ac:dyDescent="0.15">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x14ac:dyDescent="0.15">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600</v>
      </c>
    </row>
    <row r="72" spans="2:107" x14ac:dyDescent="0.15">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559</v>
      </c>
      <c r="BQ72" s="1289"/>
      <c r="BR72" s="1289"/>
      <c r="BS72" s="1289"/>
      <c r="BT72" s="1289"/>
      <c r="BU72" s="1289"/>
      <c r="BV72" s="1289"/>
      <c r="BW72" s="1289"/>
      <c r="BX72" s="1289" t="s">
        <v>560</v>
      </c>
      <c r="BY72" s="1289"/>
      <c r="BZ72" s="1289"/>
      <c r="CA72" s="1289"/>
      <c r="CB72" s="1289"/>
      <c r="CC72" s="1289"/>
      <c r="CD72" s="1289"/>
      <c r="CE72" s="1289"/>
      <c r="CF72" s="1289" t="s">
        <v>561</v>
      </c>
      <c r="CG72" s="1289"/>
      <c r="CH72" s="1289"/>
      <c r="CI72" s="1289"/>
      <c r="CJ72" s="1289"/>
      <c r="CK72" s="1289"/>
      <c r="CL72" s="1289"/>
      <c r="CM72" s="1289"/>
      <c r="CN72" s="1289" t="s">
        <v>562</v>
      </c>
      <c r="CO72" s="1289"/>
      <c r="CP72" s="1289"/>
      <c r="CQ72" s="1289"/>
      <c r="CR72" s="1289"/>
      <c r="CS72" s="1289"/>
      <c r="CT72" s="1289"/>
      <c r="CU72" s="1289"/>
      <c r="CV72" s="1289" t="s">
        <v>563</v>
      </c>
      <c r="CW72" s="1289"/>
      <c r="CX72" s="1289"/>
      <c r="CY72" s="1289"/>
      <c r="CZ72" s="1289"/>
      <c r="DA72" s="1289"/>
      <c r="DB72" s="1289"/>
      <c r="DC72" s="1289"/>
    </row>
    <row r="73" spans="2:107" x14ac:dyDescent="0.15">
      <c r="B73" s="375"/>
      <c r="G73" s="1295"/>
      <c r="H73" s="1295"/>
      <c r="I73" s="1295"/>
      <c r="J73" s="1295"/>
      <c r="K73" s="1296"/>
      <c r="L73" s="1296"/>
      <c r="M73" s="1296"/>
      <c r="N73" s="1296"/>
      <c r="AM73" s="384"/>
      <c r="AN73" s="1292" t="s">
        <v>601</v>
      </c>
      <c r="AO73" s="1292"/>
      <c r="AP73" s="1292"/>
      <c r="AQ73" s="1292"/>
      <c r="AR73" s="1292"/>
      <c r="AS73" s="1292"/>
      <c r="AT73" s="1292"/>
      <c r="AU73" s="1292"/>
      <c r="AV73" s="1292"/>
      <c r="AW73" s="1292"/>
      <c r="AX73" s="1292"/>
      <c r="AY73" s="1292"/>
      <c r="AZ73" s="1292"/>
      <c r="BA73" s="1292"/>
      <c r="BB73" s="1292" t="s">
        <v>602</v>
      </c>
      <c r="BC73" s="1292"/>
      <c r="BD73" s="1292"/>
      <c r="BE73" s="1292"/>
      <c r="BF73" s="1292"/>
      <c r="BG73" s="1292"/>
      <c r="BH73" s="1292"/>
      <c r="BI73" s="1292"/>
      <c r="BJ73" s="1292"/>
      <c r="BK73" s="1292"/>
      <c r="BL73" s="1292"/>
      <c r="BM73" s="1292"/>
      <c r="BN73" s="1292"/>
      <c r="BO73" s="1292"/>
      <c r="BP73" s="1290">
        <v>78.7</v>
      </c>
      <c r="BQ73" s="1290"/>
      <c r="BR73" s="1290"/>
      <c r="BS73" s="1290"/>
      <c r="BT73" s="1290"/>
      <c r="BU73" s="1290"/>
      <c r="BV73" s="1290"/>
      <c r="BW73" s="1290"/>
      <c r="BX73" s="1290">
        <v>60.2</v>
      </c>
      <c r="BY73" s="1290"/>
      <c r="BZ73" s="1290"/>
      <c r="CA73" s="1290"/>
      <c r="CB73" s="1290"/>
      <c r="CC73" s="1290"/>
      <c r="CD73" s="1290"/>
      <c r="CE73" s="1290"/>
      <c r="CF73" s="1290">
        <v>67.900000000000006</v>
      </c>
      <c r="CG73" s="1290"/>
      <c r="CH73" s="1290"/>
      <c r="CI73" s="1290"/>
      <c r="CJ73" s="1290"/>
      <c r="CK73" s="1290"/>
      <c r="CL73" s="1290"/>
      <c r="CM73" s="1290"/>
      <c r="CN73" s="1290">
        <v>45.5</v>
      </c>
      <c r="CO73" s="1290"/>
      <c r="CP73" s="1290"/>
      <c r="CQ73" s="1290"/>
      <c r="CR73" s="1290"/>
      <c r="CS73" s="1290"/>
      <c r="CT73" s="1290"/>
      <c r="CU73" s="1290"/>
      <c r="CV73" s="1290">
        <v>45</v>
      </c>
      <c r="CW73" s="1290"/>
      <c r="CX73" s="1290"/>
      <c r="CY73" s="1290"/>
      <c r="CZ73" s="1290"/>
      <c r="DA73" s="1290"/>
      <c r="DB73" s="1290"/>
      <c r="DC73" s="1290"/>
    </row>
    <row r="74" spans="2:107" x14ac:dyDescent="0.15">
      <c r="B74" s="375"/>
      <c r="G74" s="1295"/>
      <c r="H74" s="1295"/>
      <c r="I74" s="1295"/>
      <c r="J74" s="1295"/>
      <c r="K74" s="1296"/>
      <c r="L74" s="1296"/>
      <c r="M74" s="1296"/>
      <c r="N74" s="1296"/>
      <c r="AM74" s="38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5"/>
      <c r="G75" s="1295"/>
      <c r="H75" s="1295"/>
      <c r="I75" s="1285"/>
      <c r="J75" s="1285"/>
      <c r="K75" s="1291"/>
      <c r="L75" s="1291"/>
      <c r="M75" s="1291"/>
      <c r="N75" s="1291"/>
      <c r="AM75" s="384"/>
      <c r="AN75" s="1292"/>
      <c r="AO75" s="1292"/>
      <c r="AP75" s="1292"/>
      <c r="AQ75" s="1292"/>
      <c r="AR75" s="1292"/>
      <c r="AS75" s="1292"/>
      <c r="AT75" s="1292"/>
      <c r="AU75" s="1292"/>
      <c r="AV75" s="1292"/>
      <c r="AW75" s="1292"/>
      <c r="AX75" s="1292"/>
      <c r="AY75" s="1292"/>
      <c r="AZ75" s="1292"/>
      <c r="BA75" s="1292"/>
      <c r="BB75" s="1292" t="s">
        <v>606</v>
      </c>
      <c r="BC75" s="1292"/>
      <c r="BD75" s="1292"/>
      <c r="BE75" s="1292"/>
      <c r="BF75" s="1292"/>
      <c r="BG75" s="1292"/>
      <c r="BH75" s="1292"/>
      <c r="BI75" s="1292"/>
      <c r="BJ75" s="1292"/>
      <c r="BK75" s="1292"/>
      <c r="BL75" s="1292"/>
      <c r="BM75" s="1292"/>
      <c r="BN75" s="1292"/>
      <c r="BO75" s="1292"/>
      <c r="BP75" s="1290">
        <v>11.6</v>
      </c>
      <c r="BQ75" s="1290"/>
      <c r="BR75" s="1290"/>
      <c r="BS75" s="1290"/>
      <c r="BT75" s="1290"/>
      <c r="BU75" s="1290"/>
      <c r="BV75" s="1290"/>
      <c r="BW75" s="1290"/>
      <c r="BX75" s="1290">
        <v>10.5</v>
      </c>
      <c r="BY75" s="1290"/>
      <c r="BZ75" s="1290"/>
      <c r="CA75" s="1290"/>
      <c r="CB75" s="1290"/>
      <c r="CC75" s="1290"/>
      <c r="CD75" s="1290"/>
      <c r="CE75" s="1290"/>
      <c r="CF75" s="1290">
        <v>10.199999999999999</v>
      </c>
      <c r="CG75" s="1290"/>
      <c r="CH75" s="1290"/>
      <c r="CI75" s="1290"/>
      <c r="CJ75" s="1290"/>
      <c r="CK75" s="1290"/>
      <c r="CL75" s="1290"/>
      <c r="CM75" s="1290"/>
      <c r="CN75" s="1290">
        <v>8.9</v>
      </c>
      <c r="CO75" s="1290"/>
      <c r="CP75" s="1290"/>
      <c r="CQ75" s="1290"/>
      <c r="CR75" s="1290"/>
      <c r="CS75" s="1290"/>
      <c r="CT75" s="1290"/>
      <c r="CU75" s="1290"/>
      <c r="CV75" s="1290">
        <v>7.4</v>
      </c>
      <c r="CW75" s="1290"/>
      <c r="CX75" s="1290"/>
      <c r="CY75" s="1290"/>
      <c r="CZ75" s="1290"/>
      <c r="DA75" s="1290"/>
      <c r="DB75" s="1290"/>
      <c r="DC75" s="1290"/>
    </row>
    <row r="76" spans="2:107" x14ac:dyDescent="0.15">
      <c r="B76" s="375"/>
      <c r="G76" s="1295"/>
      <c r="H76" s="1295"/>
      <c r="I76" s="1285"/>
      <c r="J76" s="1285"/>
      <c r="K76" s="1291"/>
      <c r="L76" s="1291"/>
      <c r="M76" s="1291"/>
      <c r="N76" s="1291"/>
      <c r="AM76" s="38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5"/>
      <c r="G77" s="1285"/>
      <c r="H77" s="1285"/>
      <c r="I77" s="1285"/>
      <c r="J77" s="1285"/>
      <c r="K77" s="1296"/>
      <c r="L77" s="1296"/>
      <c r="M77" s="1296"/>
      <c r="N77" s="1296"/>
      <c r="AN77" s="1289" t="s">
        <v>604</v>
      </c>
      <c r="AO77" s="1289"/>
      <c r="AP77" s="1289"/>
      <c r="AQ77" s="1289"/>
      <c r="AR77" s="1289"/>
      <c r="AS77" s="1289"/>
      <c r="AT77" s="1289"/>
      <c r="AU77" s="1289"/>
      <c r="AV77" s="1289"/>
      <c r="AW77" s="1289"/>
      <c r="AX77" s="1289"/>
      <c r="AY77" s="1289"/>
      <c r="AZ77" s="1289"/>
      <c r="BA77" s="1289"/>
      <c r="BB77" s="1292" t="s">
        <v>602</v>
      </c>
      <c r="BC77" s="1292"/>
      <c r="BD77" s="1292"/>
      <c r="BE77" s="1292"/>
      <c r="BF77" s="1292"/>
      <c r="BG77" s="1292"/>
      <c r="BH77" s="1292"/>
      <c r="BI77" s="1292"/>
      <c r="BJ77" s="1292"/>
      <c r="BK77" s="1292"/>
      <c r="BL77" s="1292"/>
      <c r="BM77" s="1292"/>
      <c r="BN77" s="1292"/>
      <c r="BO77" s="1292"/>
      <c r="BP77" s="1290">
        <v>55.4</v>
      </c>
      <c r="BQ77" s="1290"/>
      <c r="BR77" s="1290"/>
      <c r="BS77" s="1290"/>
      <c r="BT77" s="1290"/>
      <c r="BU77" s="1290"/>
      <c r="BV77" s="1290"/>
      <c r="BW77" s="1290"/>
      <c r="BX77" s="1290">
        <v>52.7</v>
      </c>
      <c r="BY77" s="1290"/>
      <c r="BZ77" s="1290"/>
      <c r="CA77" s="1290"/>
      <c r="CB77" s="1290"/>
      <c r="CC77" s="1290"/>
      <c r="CD77" s="1290"/>
      <c r="CE77" s="1290"/>
      <c r="CF77" s="1290">
        <v>49.7</v>
      </c>
      <c r="CG77" s="1290"/>
      <c r="CH77" s="1290"/>
      <c r="CI77" s="1290"/>
      <c r="CJ77" s="1290"/>
      <c r="CK77" s="1290"/>
      <c r="CL77" s="1290"/>
      <c r="CM77" s="1290"/>
      <c r="CN77" s="1290">
        <v>37.299999999999997</v>
      </c>
      <c r="CO77" s="1290"/>
      <c r="CP77" s="1290"/>
      <c r="CQ77" s="1290"/>
      <c r="CR77" s="1290"/>
      <c r="CS77" s="1290"/>
      <c r="CT77" s="1290"/>
      <c r="CU77" s="1290"/>
      <c r="CV77" s="1290">
        <v>25.1</v>
      </c>
      <c r="CW77" s="1290"/>
      <c r="CX77" s="1290"/>
      <c r="CY77" s="1290"/>
      <c r="CZ77" s="1290"/>
      <c r="DA77" s="1290"/>
      <c r="DB77" s="1290"/>
      <c r="DC77" s="1290"/>
    </row>
    <row r="78" spans="2:107" x14ac:dyDescent="0.15">
      <c r="B78" s="375"/>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5"/>
      <c r="G79" s="1285"/>
      <c r="H79" s="1285"/>
      <c r="I79" s="1294"/>
      <c r="J79" s="1294"/>
      <c r="K79" s="1297"/>
      <c r="L79" s="1297"/>
      <c r="M79" s="1297"/>
      <c r="N79" s="1297"/>
      <c r="AN79" s="1289"/>
      <c r="AO79" s="1289"/>
      <c r="AP79" s="1289"/>
      <c r="AQ79" s="1289"/>
      <c r="AR79" s="1289"/>
      <c r="AS79" s="1289"/>
      <c r="AT79" s="1289"/>
      <c r="AU79" s="1289"/>
      <c r="AV79" s="1289"/>
      <c r="AW79" s="1289"/>
      <c r="AX79" s="1289"/>
      <c r="AY79" s="1289"/>
      <c r="AZ79" s="1289"/>
      <c r="BA79" s="1289"/>
      <c r="BB79" s="1292" t="s">
        <v>606</v>
      </c>
      <c r="BC79" s="1292"/>
      <c r="BD79" s="1292"/>
      <c r="BE79" s="1292"/>
      <c r="BF79" s="1292"/>
      <c r="BG79" s="1292"/>
      <c r="BH79" s="1292"/>
      <c r="BI79" s="1292"/>
      <c r="BJ79" s="1292"/>
      <c r="BK79" s="1292"/>
      <c r="BL79" s="1292"/>
      <c r="BM79" s="1292"/>
      <c r="BN79" s="1292"/>
      <c r="BO79" s="1292"/>
      <c r="BP79" s="1290">
        <v>9.6999999999999993</v>
      </c>
      <c r="BQ79" s="1290"/>
      <c r="BR79" s="1290"/>
      <c r="BS79" s="1290"/>
      <c r="BT79" s="1290"/>
      <c r="BU79" s="1290"/>
      <c r="BV79" s="1290"/>
      <c r="BW79" s="1290"/>
      <c r="BX79" s="1290">
        <v>9.5</v>
      </c>
      <c r="BY79" s="1290"/>
      <c r="BZ79" s="1290"/>
      <c r="CA79" s="1290"/>
      <c r="CB79" s="1290"/>
      <c r="CC79" s="1290"/>
      <c r="CD79" s="1290"/>
      <c r="CE79" s="1290"/>
      <c r="CF79" s="1290">
        <v>9.1999999999999993</v>
      </c>
      <c r="CG79" s="1290"/>
      <c r="CH79" s="1290"/>
      <c r="CI79" s="1290"/>
      <c r="CJ79" s="1290"/>
      <c r="CK79" s="1290"/>
      <c r="CL79" s="1290"/>
      <c r="CM79" s="1290"/>
      <c r="CN79" s="1290">
        <v>8.6</v>
      </c>
      <c r="CO79" s="1290"/>
      <c r="CP79" s="1290"/>
      <c r="CQ79" s="1290"/>
      <c r="CR79" s="1290"/>
      <c r="CS79" s="1290"/>
      <c r="CT79" s="1290"/>
      <c r="CU79" s="1290"/>
      <c r="CV79" s="1290">
        <v>8.3000000000000007</v>
      </c>
      <c r="CW79" s="1290"/>
      <c r="CX79" s="1290"/>
      <c r="CY79" s="1290"/>
      <c r="CZ79" s="1290"/>
      <c r="DA79" s="1290"/>
      <c r="DB79" s="1290"/>
      <c r="DC79" s="1290"/>
    </row>
    <row r="80" spans="2:107" x14ac:dyDescent="0.15">
      <c r="B80" s="375"/>
      <c r="G80" s="1285"/>
      <c r="H80" s="1285"/>
      <c r="I80" s="1294"/>
      <c r="J80" s="1294"/>
      <c r="K80" s="1297"/>
      <c r="L80" s="1297"/>
      <c r="M80" s="1297"/>
      <c r="N80" s="1297"/>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MaDPC5AIipCRrpv39OLEqnTXt73EM32VSxPQ1uMWKvXCcUdJCroZp9pl3uRyQXJErquHqDQIxZPjSmAK4WHcSQ==" saltValue="m1CHh8MLLUFsgECG1Ib+/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506</v>
      </c>
    </row>
  </sheetData>
  <sheetProtection algorithmName="SHA-512" hashValue="F4+zRAfObqUXVBGeDBbNiPjyrheLuk2HeLxrveNLtFEVTVQO3l/fCEIv9eKUcrIyTDLRLsOmCF9qFaoIxfuozQ==" saltValue="RTZk+3/6fEhou/0b7vgvi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506</v>
      </c>
    </row>
  </sheetData>
  <sheetProtection algorithmName="SHA-512" hashValue="/A/SaycOeny4kC5osxDUNU64RBw60hh4aRQ/xG5VxlYzd1GCAfQlE8BKei8ptINfqvaILSxnVcCTYnfL/f5cZw==" saltValue="0rwd6mzs8YgV+zVbzfzgr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556</v>
      </c>
      <c r="G2" s="148"/>
      <c r="H2" s="149"/>
    </row>
    <row r="3" spans="1:8" x14ac:dyDescent="0.15">
      <c r="A3" s="145" t="s">
        <v>549</v>
      </c>
      <c r="B3" s="150"/>
      <c r="C3" s="151"/>
      <c r="D3" s="152">
        <v>24629</v>
      </c>
      <c r="E3" s="153"/>
      <c r="F3" s="154">
        <v>68468</v>
      </c>
      <c r="G3" s="155"/>
      <c r="H3" s="156"/>
    </row>
    <row r="4" spans="1:8" x14ac:dyDescent="0.15">
      <c r="A4" s="157"/>
      <c r="B4" s="158"/>
      <c r="C4" s="159"/>
      <c r="D4" s="160">
        <v>10980</v>
      </c>
      <c r="E4" s="161"/>
      <c r="F4" s="162">
        <v>34140</v>
      </c>
      <c r="G4" s="163"/>
      <c r="H4" s="164"/>
    </row>
    <row r="5" spans="1:8" x14ac:dyDescent="0.15">
      <c r="A5" s="145" t="s">
        <v>551</v>
      </c>
      <c r="B5" s="150"/>
      <c r="C5" s="151"/>
      <c r="D5" s="152">
        <v>36049</v>
      </c>
      <c r="E5" s="153"/>
      <c r="F5" s="154">
        <v>69729</v>
      </c>
      <c r="G5" s="155"/>
      <c r="H5" s="156"/>
    </row>
    <row r="6" spans="1:8" x14ac:dyDescent="0.15">
      <c r="A6" s="157"/>
      <c r="B6" s="158"/>
      <c r="C6" s="159"/>
      <c r="D6" s="160">
        <v>14879</v>
      </c>
      <c r="E6" s="161"/>
      <c r="F6" s="162">
        <v>38908</v>
      </c>
      <c r="G6" s="163"/>
      <c r="H6" s="164"/>
    </row>
    <row r="7" spans="1:8" x14ac:dyDescent="0.15">
      <c r="A7" s="145" t="s">
        <v>552</v>
      </c>
      <c r="B7" s="150"/>
      <c r="C7" s="151"/>
      <c r="D7" s="152">
        <v>51068</v>
      </c>
      <c r="E7" s="153"/>
      <c r="F7" s="154">
        <v>74581</v>
      </c>
      <c r="G7" s="155"/>
      <c r="H7" s="156"/>
    </row>
    <row r="8" spans="1:8" x14ac:dyDescent="0.15">
      <c r="A8" s="157"/>
      <c r="B8" s="158"/>
      <c r="C8" s="159"/>
      <c r="D8" s="160">
        <v>23140</v>
      </c>
      <c r="E8" s="161"/>
      <c r="F8" s="162">
        <v>41563</v>
      </c>
      <c r="G8" s="163"/>
      <c r="H8" s="164"/>
    </row>
    <row r="9" spans="1:8" x14ac:dyDescent="0.15">
      <c r="A9" s="145" t="s">
        <v>553</v>
      </c>
      <c r="B9" s="150"/>
      <c r="C9" s="151"/>
      <c r="D9" s="152">
        <v>35541</v>
      </c>
      <c r="E9" s="153"/>
      <c r="F9" s="154">
        <v>76347</v>
      </c>
      <c r="G9" s="155"/>
      <c r="H9" s="156"/>
    </row>
    <row r="10" spans="1:8" x14ac:dyDescent="0.15">
      <c r="A10" s="157"/>
      <c r="B10" s="158"/>
      <c r="C10" s="159"/>
      <c r="D10" s="160">
        <v>21103</v>
      </c>
      <c r="E10" s="161"/>
      <c r="F10" s="162">
        <v>41762</v>
      </c>
      <c r="G10" s="163"/>
      <c r="H10" s="164"/>
    </row>
    <row r="11" spans="1:8" x14ac:dyDescent="0.15">
      <c r="A11" s="145" t="s">
        <v>554</v>
      </c>
      <c r="B11" s="150"/>
      <c r="C11" s="151"/>
      <c r="D11" s="152">
        <v>63097</v>
      </c>
      <c r="E11" s="153"/>
      <c r="F11" s="154">
        <v>69604</v>
      </c>
      <c r="G11" s="155"/>
      <c r="H11" s="156"/>
    </row>
    <row r="12" spans="1:8" x14ac:dyDescent="0.15">
      <c r="A12" s="157"/>
      <c r="B12" s="158"/>
      <c r="C12" s="165"/>
      <c r="D12" s="160">
        <v>28151</v>
      </c>
      <c r="E12" s="161"/>
      <c r="F12" s="162">
        <v>36247</v>
      </c>
      <c r="G12" s="163"/>
      <c r="H12" s="164"/>
    </row>
    <row r="13" spans="1:8" x14ac:dyDescent="0.15">
      <c r="A13" s="145"/>
      <c r="B13" s="150"/>
      <c r="C13" s="166"/>
      <c r="D13" s="167">
        <v>42077</v>
      </c>
      <c r="E13" s="168"/>
      <c r="F13" s="169">
        <v>71746</v>
      </c>
      <c r="G13" s="170"/>
      <c r="H13" s="156"/>
    </row>
    <row r="14" spans="1:8" x14ac:dyDescent="0.15">
      <c r="A14" s="157"/>
      <c r="B14" s="158"/>
      <c r="C14" s="159"/>
      <c r="D14" s="160">
        <v>19651</v>
      </c>
      <c r="E14" s="161"/>
      <c r="F14" s="162">
        <v>38524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7.08</v>
      </c>
      <c r="C19" s="171">
        <f>ROUND(VALUE(SUBSTITUTE(実質収支比率等に係る経年分析!G$48,"▲","-")),2)</f>
        <v>6.43</v>
      </c>
      <c r="D19" s="171">
        <f>ROUND(VALUE(SUBSTITUTE(実質収支比率等に係る経年分析!H$48,"▲","-")),2)</f>
        <v>5.65</v>
      </c>
      <c r="E19" s="171">
        <f>ROUND(VALUE(SUBSTITUTE(実質収支比率等に係る経年分析!I$48,"▲","-")),2)</f>
        <v>5.4</v>
      </c>
      <c r="F19" s="171">
        <f>ROUND(VALUE(SUBSTITUTE(実質収支比率等に係る経年分析!J$48,"▲","-")),2)</f>
        <v>10.58</v>
      </c>
    </row>
    <row r="20" spans="1:11" x14ac:dyDescent="0.15">
      <c r="A20" s="171" t="s">
        <v>55</v>
      </c>
      <c r="B20" s="171">
        <f>ROUND(VALUE(SUBSTITUTE(実質収支比率等に係る経年分析!F$47,"▲","-")),2)</f>
        <v>15.25</v>
      </c>
      <c r="C20" s="171">
        <f>ROUND(VALUE(SUBSTITUTE(実質収支比率等に係る経年分析!G$47,"▲","-")),2)</f>
        <v>12.42</v>
      </c>
      <c r="D20" s="171">
        <f>ROUND(VALUE(SUBSTITUTE(実質収支比率等に係る経年分析!H$47,"▲","-")),2)</f>
        <v>8.66</v>
      </c>
      <c r="E20" s="171">
        <f>ROUND(VALUE(SUBSTITUTE(実質収支比率等に係る経年分析!I$47,"▲","-")),2)</f>
        <v>13.43</v>
      </c>
      <c r="F20" s="171">
        <f>ROUND(VALUE(SUBSTITUTE(実質収支比率等に係る経年分析!J$47,"▲","-")),2)</f>
        <v>10.24</v>
      </c>
    </row>
    <row r="21" spans="1:11" x14ac:dyDescent="0.15">
      <c r="A21" s="171" t="s">
        <v>56</v>
      </c>
      <c r="B21" s="171">
        <f>IF(ISNUMBER(VALUE(SUBSTITUTE(実質収支比率等に係る経年分析!F$49,"▲","-"))),ROUND(VALUE(SUBSTITUTE(実質収支比率等に係る経年分析!F$49,"▲","-")),2),NA())</f>
        <v>-1.53</v>
      </c>
      <c r="C21" s="171">
        <f>IF(ISNUMBER(VALUE(SUBSTITUTE(実質収支比率等に係る経年分析!G$49,"▲","-"))),ROUND(VALUE(SUBSTITUTE(実質収支比率等に係る経年分析!G$49,"▲","-")),2),NA())</f>
        <v>-3.4</v>
      </c>
      <c r="D21" s="171">
        <f>IF(ISNUMBER(VALUE(SUBSTITUTE(実質収支比率等に係る経年分析!H$49,"▲","-"))),ROUND(VALUE(SUBSTITUTE(実質収支比率等に係る経年分析!H$49,"▲","-")),2),NA())</f>
        <v>-4.84</v>
      </c>
      <c r="E21" s="171">
        <f>IF(ISNUMBER(VALUE(SUBSTITUTE(実質収支比率等に係る経年分析!I$49,"▲","-"))),ROUND(VALUE(SUBSTITUTE(実質収支比率等に係る経年分析!I$49,"▲","-")),2),NA())</f>
        <v>5.96</v>
      </c>
      <c r="F21" s="171">
        <f>IF(ISNUMBER(VALUE(SUBSTITUTE(実質収支比率等に係る経年分析!J$49,"▲","-"))),ROUND(VALUE(SUBSTITUTE(実質収支比率等に係る経年分析!J$49,"▲","-")),2),NA())</f>
        <v>2.66</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高萩市後期高齢者医療事業特別会計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高萩市霊園事業特別会計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v>
      </c>
    </row>
    <row r="32" spans="1:11" x14ac:dyDescent="0.15">
      <c r="A32" s="172" t="str">
        <f>IF(連結実質赤字比率に係る赤字・黒字の構成分析!C$38="",NA(),連結実質赤字比率に係る赤字・黒字の構成分析!C$38)</f>
        <v>高萩市国民健康保険事業特別会計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0.56999999999999995</v>
      </c>
    </row>
    <row r="33" spans="1:16" x14ac:dyDescent="0.15">
      <c r="A33" s="172" t="str">
        <f>IF(連結実質赤字比率に係る赤字・黒字の構成分析!C$37="",NA(),連結実質赤字比率に係る赤字・黒字の構成分析!C$37)</f>
        <v>高萩市介護保険事業特別会計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1.02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1.56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2.2400000000000002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2.74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1.73</v>
      </c>
    </row>
    <row r="34" spans="1:16" x14ac:dyDescent="0.15">
      <c r="A34" s="172" t="str">
        <f>IF(連結実質赤字比率に係る赤字・黒字の構成分析!C$36="",NA(),連結実質赤字比率に係る赤字・黒字の構成分析!C$36)</f>
        <v>高萩市工業用水道事業会計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5.97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6.83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7.18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7.4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7.26</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6.94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6.29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5.62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5.35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10.48</v>
      </c>
    </row>
    <row r="36" spans="1:16" x14ac:dyDescent="0.15">
      <c r="A36" s="172" t="str">
        <f>IF(連結実質赤字比率に係る赤字・黒字の構成分析!C$34="",NA(),連結実質赤字比率に係る赤字・黒字の構成分析!C$34)</f>
        <v>高萩市水道事業会計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7.87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9.76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11.51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12.11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12.83</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1377</v>
      </c>
      <c r="E42" s="173"/>
      <c r="F42" s="173"/>
      <c r="G42" s="173">
        <f>'実質公債費比率（分子）の構造'!L$52</f>
        <v>1325</v>
      </c>
      <c r="H42" s="173"/>
      <c r="I42" s="173"/>
      <c r="J42" s="173">
        <f>'実質公債費比率（分子）の構造'!M$52</f>
        <v>1302</v>
      </c>
      <c r="K42" s="173"/>
      <c r="L42" s="173"/>
      <c r="M42" s="173">
        <f>'実質公債費比率（分子）の構造'!N$52</f>
        <v>1313</v>
      </c>
      <c r="N42" s="173"/>
      <c r="O42" s="173"/>
      <c r="P42" s="173">
        <f>'実質公債費比率（分子）の構造'!O$52</f>
        <v>1317</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347</v>
      </c>
      <c r="C45" s="173"/>
      <c r="D45" s="173"/>
      <c r="E45" s="173">
        <f>'実質公債費比率（分子）の構造'!L$49</f>
        <v>333</v>
      </c>
      <c r="F45" s="173"/>
      <c r="G45" s="173"/>
      <c r="H45" s="173">
        <f>'実質公債費比率（分子）の構造'!M$49</f>
        <v>304</v>
      </c>
      <c r="I45" s="173"/>
      <c r="J45" s="173"/>
      <c r="K45" s="173">
        <f>'実質公債費比率（分子）の構造'!N$49</f>
        <v>288</v>
      </c>
      <c r="L45" s="173"/>
      <c r="M45" s="173"/>
      <c r="N45" s="173">
        <f>'実質公債費比率（分子）の構造'!O$49</f>
        <v>305</v>
      </c>
      <c r="O45" s="173"/>
      <c r="P45" s="173"/>
    </row>
    <row r="46" spans="1:16" x14ac:dyDescent="0.15">
      <c r="A46" s="173" t="s">
        <v>67</v>
      </c>
      <c r="B46" s="173">
        <f>'実質公債費比率（分子）の構造'!K$48</f>
        <v>2</v>
      </c>
      <c r="C46" s="173"/>
      <c r="D46" s="173"/>
      <c r="E46" s="173">
        <f>'実質公債費比率（分子）の構造'!L$48</f>
        <v>2</v>
      </c>
      <c r="F46" s="173"/>
      <c r="G46" s="173"/>
      <c r="H46" s="173">
        <f>'実質公債費比率（分子）の構造'!M$48</f>
        <v>2</v>
      </c>
      <c r="I46" s="173"/>
      <c r="J46" s="173"/>
      <c r="K46" s="173">
        <f>'実質公債費比率（分子）の構造'!N$48</f>
        <v>1</v>
      </c>
      <c r="L46" s="173"/>
      <c r="M46" s="173"/>
      <c r="N46" s="173">
        <f>'実質公債費比率（分子）の構造'!O$48</f>
        <v>0</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1709</v>
      </c>
      <c r="C49" s="173"/>
      <c r="D49" s="173"/>
      <c r="E49" s="173">
        <f>'実質公債費比率（分子）の構造'!L$45</f>
        <v>1657</v>
      </c>
      <c r="F49" s="173"/>
      <c r="G49" s="173"/>
      <c r="H49" s="173">
        <f>'実質公債費比率（分子）の構造'!M$45</f>
        <v>1553</v>
      </c>
      <c r="I49" s="173"/>
      <c r="J49" s="173"/>
      <c r="K49" s="173">
        <f>'実質公債費比率（分子）の構造'!N$45</f>
        <v>1485</v>
      </c>
      <c r="L49" s="173"/>
      <c r="M49" s="173"/>
      <c r="N49" s="173">
        <f>'実質公債費比率（分子）の構造'!O$45</f>
        <v>1424</v>
      </c>
      <c r="O49" s="173"/>
      <c r="P49" s="173"/>
    </row>
    <row r="50" spans="1:16" x14ac:dyDescent="0.15">
      <c r="A50" s="173" t="s">
        <v>71</v>
      </c>
      <c r="B50" s="173" t="e">
        <f>NA()</f>
        <v>#N/A</v>
      </c>
      <c r="C50" s="173">
        <f>IF(ISNUMBER('実質公債費比率（分子）の構造'!K$53),'実質公債費比率（分子）の構造'!K$53,NA())</f>
        <v>681</v>
      </c>
      <c r="D50" s="173" t="e">
        <f>NA()</f>
        <v>#N/A</v>
      </c>
      <c r="E50" s="173" t="e">
        <f>NA()</f>
        <v>#N/A</v>
      </c>
      <c r="F50" s="173">
        <f>IF(ISNUMBER('実質公債費比率（分子）の構造'!L$53),'実質公債費比率（分子）の構造'!L$53,NA())</f>
        <v>667</v>
      </c>
      <c r="G50" s="173" t="e">
        <f>NA()</f>
        <v>#N/A</v>
      </c>
      <c r="H50" s="173" t="e">
        <f>NA()</f>
        <v>#N/A</v>
      </c>
      <c r="I50" s="173">
        <f>IF(ISNUMBER('実質公債費比率（分子）の構造'!M$53),'実質公債費比率（分子）の構造'!M$53,NA())</f>
        <v>557</v>
      </c>
      <c r="J50" s="173" t="e">
        <f>NA()</f>
        <v>#N/A</v>
      </c>
      <c r="K50" s="173" t="e">
        <f>NA()</f>
        <v>#N/A</v>
      </c>
      <c r="L50" s="173">
        <f>IF(ISNUMBER('実質公債費比率（分子）の構造'!N$53),'実質公債費比率（分子）の構造'!N$53,NA())</f>
        <v>461</v>
      </c>
      <c r="M50" s="173" t="e">
        <f>NA()</f>
        <v>#N/A</v>
      </c>
      <c r="N50" s="173" t="e">
        <f>NA()</f>
        <v>#N/A</v>
      </c>
      <c r="O50" s="173">
        <f>IF(ISNUMBER('実質公債費比率（分子）の構造'!O$53),'実質公債費比率（分子）の構造'!O$53,NA())</f>
        <v>412</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11353</v>
      </c>
      <c r="E56" s="172"/>
      <c r="F56" s="172"/>
      <c r="G56" s="172">
        <f>'将来負担比率（分子）の構造'!J$52</f>
        <v>11130</v>
      </c>
      <c r="H56" s="172"/>
      <c r="I56" s="172"/>
      <c r="J56" s="172">
        <f>'将来負担比率（分子）の構造'!K$52</f>
        <v>11043</v>
      </c>
      <c r="K56" s="172"/>
      <c r="L56" s="172"/>
      <c r="M56" s="172">
        <f>'将来負担比率（分子）の構造'!L$52</f>
        <v>11249</v>
      </c>
      <c r="N56" s="172"/>
      <c r="O56" s="172"/>
      <c r="P56" s="172">
        <f>'将来負担比率（分子）の構造'!M$52</f>
        <v>10925</v>
      </c>
    </row>
    <row r="57" spans="1:16" x14ac:dyDescent="0.15">
      <c r="A57" s="172" t="s">
        <v>42</v>
      </c>
      <c r="B57" s="172"/>
      <c r="C57" s="172"/>
      <c r="D57" s="172">
        <f>'将来負担比率（分子）の構造'!I$51</f>
        <v>1788</v>
      </c>
      <c r="E57" s="172"/>
      <c r="F57" s="172"/>
      <c r="G57" s="172">
        <f>'将来負担比率（分子）の構造'!J$51</f>
        <v>1443</v>
      </c>
      <c r="H57" s="172"/>
      <c r="I57" s="172"/>
      <c r="J57" s="172">
        <f>'将来負担比率（分子）の構造'!K$51</f>
        <v>1424</v>
      </c>
      <c r="K57" s="172"/>
      <c r="L57" s="172"/>
      <c r="M57" s="172">
        <f>'将来負担比率（分子）の構造'!L$51</f>
        <v>1433</v>
      </c>
      <c r="N57" s="172"/>
      <c r="O57" s="172"/>
      <c r="P57" s="172">
        <f>'将来負担比率（分子）の構造'!M$51</f>
        <v>1464</v>
      </c>
    </row>
    <row r="58" spans="1:16" x14ac:dyDescent="0.15">
      <c r="A58" s="172" t="s">
        <v>41</v>
      </c>
      <c r="B58" s="172"/>
      <c r="C58" s="172"/>
      <c r="D58" s="172">
        <f>'将来負担比率（分子）の構造'!I$50</f>
        <v>1804</v>
      </c>
      <c r="E58" s="172"/>
      <c r="F58" s="172"/>
      <c r="G58" s="172">
        <f>'将来負担比率（分子）の構造'!J$50</f>
        <v>2137</v>
      </c>
      <c r="H58" s="172"/>
      <c r="I58" s="172"/>
      <c r="J58" s="172">
        <f>'将来負担比率（分子）の構造'!K$50</f>
        <v>1443</v>
      </c>
      <c r="K58" s="172"/>
      <c r="L58" s="172"/>
      <c r="M58" s="172">
        <f>'将来負担比率（分子）の構造'!L$50</f>
        <v>2102</v>
      </c>
      <c r="N58" s="172"/>
      <c r="O58" s="172"/>
      <c r="P58" s="172">
        <f>'将来負担比率（分子）の構造'!M$50</f>
        <v>2667</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v>
      </c>
      <c r="C61" s="172"/>
      <c r="D61" s="172"/>
      <c r="E61" s="172" t="str">
        <f>'将来負担比率（分子）の構造'!J$46</f>
        <v>-</v>
      </c>
      <c r="F61" s="172"/>
      <c r="G61" s="172"/>
      <c r="H61" s="172">
        <f>'将来負担比率（分子）の構造'!K$46</f>
        <v>0</v>
      </c>
      <c r="I61" s="172"/>
      <c r="J61" s="172"/>
      <c r="K61" s="172">
        <f>'将来負担比率（分子）の構造'!L$46</f>
        <v>0</v>
      </c>
      <c r="L61" s="172"/>
      <c r="M61" s="172"/>
      <c r="N61" s="172">
        <f>'将来負担比率（分子）の構造'!M$46</f>
        <v>1</v>
      </c>
      <c r="O61" s="172"/>
      <c r="P61" s="172"/>
    </row>
    <row r="62" spans="1:16" x14ac:dyDescent="0.15">
      <c r="A62" s="172" t="s">
        <v>35</v>
      </c>
      <c r="B62" s="172">
        <f>'将来負担比率（分子）の構造'!I$45</f>
        <v>2560</v>
      </c>
      <c r="C62" s="172"/>
      <c r="D62" s="172"/>
      <c r="E62" s="172">
        <f>'将来負担比率（分子）の構造'!J$45</f>
        <v>2468</v>
      </c>
      <c r="F62" s="172"/>
      <c r="G62" s="172"/>
      <c r="H62" s="172">
        <f>'将来負担比率（分子）の構造'!K$45</f>
        <v>2430</v>
      </c>
      <c r="I62" s="172"/>
      <c r="J62" s="172"/>
      <c r="K62" s="172">
        <f>'将来負担比率（分子）の構造'!L$45</f>
        <v>2427</v>
      </c>
      <c r="L62" s="172"/>
      <c r="M62" s="172"/>
      <c r="N62" s="172">
        <f>'将来負担比率（分子）の構造'!M$45</f>
        <v>2376</v>
      </c>
      <c r="O62" s="172"/>
      <c r="P62" s="172"/>
    </row>
    <row r="63" spans="1:16" x14ac:dyDescent="0.15">
      <c r="A63" s="172" t="s">
        <v>34</v>
      </c>
      <c r="B63" s="172">
        <f>'将来負担比率（分子）の構造'!I$44</f>
        <v>2618</v>
      </c>
      <c r="C63" s="172"/>
      <c r="D63" s="172"/>
      <c r="E63" s="172">
        <f>'将来負担比率（分子）の構造'!J$44</f>
        <v>1950</v>
      </c>
      <c r="F63" s="172"/>
      <c r="G63" s="172"/>
      <c r="H63" s="172">
        <f>'将来負担比率（分子）の構造'!K$44</f>
        <v>1860</v>
      </c>
      <c r="I63" s="172"/>
      <c r="J63" s="172"/>
      <c r="K63" s="172">
        <f>'将来負担比率（分子）の構造'!L$44</f>
        <v>1918</v>
      </c>
      <c r="L63" s="172"/>
      <c r="M63" s="172"/>
      <c r="N63" s="172">
        <f>'将来負担比率（分子）の構造'!M$44</f>
        <v>2240</v>
      </c>
      <c r="O63" s="172"/>
      <c r="P63" s="172"/>
    </row>
    <row r="64" spans="1:16" x14ac:dyDescent="0.15">
      <c r="A64" s="172" t="s">
        <v>33</v>
      </c>
      <c r="B64" s="172">
        <f>'将来負担比率（分子）の構造'!I$43</f>
        <v>17</v>
      </c>
      <c r="C64" s="172"/>
      <c r="D64" s="172"/>
      <c r="E64" s="172">
        <f>'将来負担比率（分子）の構造'!J$43</f>
        <v>18</v>
      </c>
      <c r="F64" s="172"/>
      <c r="G64" s="172"/>
      <c r="H64" s="172">
        <f>'将来負担比率（分子）の構造'!K$43</f>
        <v>17</v>
      </c>
      <c r="I64" s="172"/>
      <c r="J64" s="172"/>
      <c r="K64" s="172">
        <f>'将来負担比率（分子）の構造'!L$43</f>
        <v>13</v>
      </c>
      <c r="L64" s="172"/>
      <c r="M64" s="172"/>
      <c r="N64" s="172">
        <f>'将来負担比率（分子）の構造'!M$43</f>
        <v>10</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14587</v>
      </c>
      <c r="C66" s="172"/>
      <c r="D66" s="172"/>
      <c r="E66" s="172">
        <f>'将来負担比率（分子）の構造'!J$41</f>
        <v>14004</v>
      </c>
      <c r="F66" s="172"/>
      <c r="G66" s="172"/>
      <c r="H66" s="172">
        <f>'将来負担比率（分子）の構造'!K$41</f>
        <v>13780</v>
      </c>
      <c r="I66" s="172"/>
      <c r="J66" s="172"/>
      <c r="K66" s="172">
        <f>'将来負担比率（分子）の構造'!L$41</f>
        <v>13343</v>
      </c>
      <c r="L66" s="172"/>
      <c r="M66" s="172"/>
      <c r="N66" s="172">
        <f>'将来負担比率（分子）の構造'!M$41</f>
        <v>13478</v>
      </c>
      <c r="O66" s="172"/>
      <c r="P66" s="172"/>
    </row>
    <row r="67" spans="1:16" x14ac:dyDescent="0.15">
      <c r="A67" s="172" t="s">
        <v>75</v>
      </c>
      <c r="B67" s="172" t="e">
        <f>NA()</f>
        <v>#N/A</v>
      </c>
      <c r="C67" s="172">
        <f>IF(ISNUMBER('将来負担比率（分子）の構造'!I$53), IF('将来負担比率（分子）の構造'!I$53 &lt; 0, 0, '将来負担比率（分子）の構造'!I$53), NA())</f>
        <v>4838</v>
      </c>
      <c r="D67" s="172" t="e">
        <f>NA()</f>
        <v>#N/A</v>
      </c>
      <c r="E67" s="172" t="e">
        <f>NA()</f>
        <v>#N/A</v>
      </c>
      <c r="F67" s="172">
        <f>IF(ISNUMBER('将来負担比率（分子）の構造'!J$53), IF('将来負担比率（分子）の構造'!J$53 &lt; 0, 0, '将来負担比率（分子）の構造'!J$53), NA())</f>
        <v>3730</v>
      </c>
      <c r="G67" s="172" t="e">
        <f>NA()</f>
        <v>#N/A</v>
      </c>
      <c r="H67" s="172" t="e">
        <f>NA()</f>
        <v>#N/A</v>
      </c>
      <c r="I67" s="172">
        <f>IF(ISNUMBER('将来負担比率（分子）の構造'!K$53), IF('将来負担比率（分子）の構造'!K$53 &lt; 0, 0, '将来負担比率（分子）の構造'!K$53), NA())</f>
        <v>4177</v>
      </c>
      <c r="J67" s="172" t="e">
        <f>NA()</f>
        <v>#N/A</v>
      </c>
      <c r="K67" s="172" t="e">
        <f>NA()</f>
        <v>#N/A</v>
      </c>
      <c r="L67" s="172">
        <f>IF(ISNUMBER('将来負担比率（分子）の構造'!L$53), IF('将来負担比率（分子）の構造'!L$53 &lt; 0, 0, '将来負担比率（分子）の構造'!L$53), NA())</f>
        <v>2916</v>
      </c>
      <c r="M67" s="172" t="e">
        <f>NA()</f>
        <v>#N/A</v>
      </c>
      <c r="N67" s="172" t="e">
        <f>NA()</f>
        <v>#N/A</v>
      </c>
      <c r="O67" s="172">
        <f>IF(ISNUMBER('将来負担比率（分子）の構造'!M$53), IF('将来負担比率（分子）の構造'!M$53 &lt; 0, 0, '将来負担比率（分子）の構造'!M$53), NA())</f>
        <v>3049</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619</v>
      </c>
      <c r="C72" s="176">
        <f>基金残高に係る経年分析!G55</f>
        <v>995</v>
      </c>
      <c r="D72" s="176">
        <f>基金残高に係る経年分析!H55</f>
        <v>795</v>
      </c>
    </row>
    <row r="73" spans="1:16" x14ac:dyDescent="0.15">
      <c r="A73" s="175" t="s">
        <v>78</v>
      </c>
      <c r="B73" s="176">
        <f>基金残高に係る経年分析!F56</f>
        <v>345</v>
      </c>
      <c r="C73" s="176">
        <f>基金残高に係る経年分析!G56</f>
        <v>145</v>
      </c>
      <c r="D73" s="176">
        <f>基金残高に係る経年分析!H56</f>
        <v>438</v>
      </c>
    </row>
    <row r="74" spans="1:16" x14ac:dyDescent="0.15">
      <c r="A74" s="175" t="s">
        <v>79</v>
      </c>
      <c r="B74" s="176">
        <f>基金残高に係る経年分析!F57</f>
        <v>539</v>
      </c>
      <c r="C74" s="176">
        <f>基金残高に係る経年分析!G57</f>
        <v>539</v>
      </c>
      <c r="D74" s="176">
        <f>基金残高に係る経年分析!H57</f>
        <v>866</v>
      </c>
    </row>
  </sheetData>
  <sheetProtection algorithmName="SHA-512" hashValue="wSSjiN+x0SC4/sKBGF5Hi6AcMiRxidATwWvjOpm38j7UBEYfP1qM2hELTW25h8yYgBRbpmb/qQ2lZevJVr61xA==" saltValue="t7vaJ94OB9BmzRKuPBsCC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212</v>
      </c>
      <c r="DI1" s="782"/>
      <c r="DJ1" s="782"/>
      <c r="DK1" s="782"/>
      <c r="DL1" s="782"/>
      <c r="DM1" s="782"/>
      <c r="DN1" s="783"/>
      <c r="DO1" s="212"/>
      <c r="DP1" s="781" t="s">
        <v>213</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215</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216</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217</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218</v>
      </c>
      <c r="S4" s="724"/>
      <c r="T4" s="724"/>
      <c r="U4" s="724"/>
      <c r="V4" s="724"/>
      <c r="W4" s="724"/>
      <c r="X4" s="724"/>
      <c r="Y4" s="725"/>
      <c r="Z4" s="723" t="s">
        <v>219</v>
      </c>
      <c r="AA4" s="724"/>
      <c r="AB4" s="724"/>
      <c r="AC4" s="725"/>
      <c r="AD4" s="723" t="s">
        <v>220</v>
      </c>
      <c r="AE4" s="724"/>
      <c r="AF4" s="724"/>
      <c r="AG4" s="724"/>
      <c r="AH4" s="724"/>
      <c r="AI4" s="724"/>
      <c r="AJ4" s="724"/>
      <c r="AK4" s="725"/>
      <c r="AL4" s="723" t="s">
        <v>219</v>
      </c>
      <c r="AM4" s="724"/>
      <c r="AN4" s="724"/>
      <c r="AO4" s="725"/>
      <c r="AP4" s="784" t="s">
        <v>221</v>
      </c>
      <c r="AQ4" s="784"/>
      <c r="AR4" s="784"/>
      <c r="AS4" s="784"/>
      <c r="AT4" s="784"/>
      <c r="AU4" s="784"/>
      <c r="AV4" s="784"/>
      <c r="AW4" s="784"/>
      <c r="AX4" s="784"/>
      <c r="AY4" s="784"/>
      <c r="AZ4" s="784"/>
      <c r="BA4" s="784"/>
      <c r="BB4" s="784"/>
      <c r="BC4" s="784"/>
      <c r="BD4" s="784"/>
      <c r="BE4" s="784"/>
      <c r="BF4" s="784"/>
      <c r="BG4" s="784" t="s">
        <v>222</v>
      </c>
      <c r="BH4" s="784"/>
      <c r="BI4" s="784"/>
      <c r="BJ4" s="784"/>
      <c r="BK4" s="784"/>
      <c r="BL4" s="784"/>
      <c r="BM4" s="784"/>
      <c r="BN4" s="784"/>
      <c r="BO4" s="784" t="s">
        <v>219</v>
      </c>
      <c r="BP4" s="784"/>
      <c r="BQ4" s="784"/>
      <c r="BR4" s="784"/>
      <c r="BS4" s="784" t="s">
        <v>223</v>
      </c>
      <c r="BT4" s="784"/>
      <c r="BU4" s="784"/>
      <c r="BV4" s="784"/>
      <c r="BW4" s="784"/>
      <c r="BX4" s="784"/>
      <c r="BY4" s="784"/>
      <c r="BZ4" s="784"/>
      <c r="CA4" s="784"/>
      <c r="CB4" s="784"/>
      <c r="CD4" s="766" t="s">
        <v>224</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2" customFormat="1" ht="11.25" customHeight="1" x14ac:dyDescent="0.15">
      <c r="B5" s="730" t="s">
        <v>225</v>
      </c>
      <c r="C5" s="731"/>
      <c r="D5" s="731"/>
      <c r="E5" s="731"/>
      <c r="F5" s="731"/>
      <c r="G5" s="731"/>
      <c r="H5" s="731"/>
      <c r="I5" s="731"/>
      <c r="J5" s="731"/>
      <c r="K5" s="731"/>
      <c r="L5" s="731"/>
      <c r="M5" s="731"/>
      <c r="N5" s="731"/>
      <c r="O5" s="731"/>
      <c r="P5" s="731"/>
      <c r="Q5" s="732"/>
      <c r="R5" s="717">
        <v>3839636</v>
      </c>
      <c r="S5" s="718"/>
      <c r="T5" s="718"/>
      <c r="U5" s="718"/>
      <c r="V5" s="718"/>
      <c r="W5" s="718"/>
      <c r="X5" s="718"/>
      <c r="Y5" s="761"/>
      <c r="Z5" s="779">
        <v>25.5</v>
      </c>
      <c r="AA5" s="779"/>
      <c r="AB5" s="779"/>
      <c r="AC5" s="779"/>
      <c r="AD5" s="780">
        <v>3562420</v>
      </c>
      <c r="AE5" s="780"/>
      <c r="AF5" s="780"/>
      <c r="AG5" s="780"/>
      <c r="AH5" s="780"/>
      <c r="AI5" s="780"/>
      <c r="AJ5" s="780"/>
      <c r="AK5" s="780"/>
      <c r="AL5" s="762">
        <v>47.9</v>
      </c>
      <c r="AM5" s="735"/>
      <c r="AN5" s="735"/>
      <c r="AO5" s="763"/>
      <c r="AP5" s="730" t="s">
        <v>226</v>
      </c>
      <c r="AQ5" s="731"/>
      <c r="AR5" s="731"/>
      <c r="AS5" s="731"/>
      <c r="AT5" s="731"/>
      <c r="AU5" s="731"/>
      <c r="AV5" s="731"/>
      <c r="AW5" s="731"/>
      <c r="AX5" s="731"/>
      <c r="AY5" s="731"/>
      <c r="AZ5" s="731"/>
      <c r="BA5" s="731"/>
      <c r="BB5" s="731"/>
      <c r="BC5" s="731"/>
      <c r="BD5" s="731"/>
      <c r="BE5" s="731"/>
      <c r="BF5" s="732"/>
      <c r="BG5" s="664">
        <v>3562420</v>
      </c>
      <c r="BH5" s="665"/>
      <c r="BI5" s="665"/>
      <c r="BJ5" s="665"/>
      <c r="BK5" s="665"/>
      <c r="BL5" s="665"/>
      <c r="BM5" s="665"/>
      <c r="BN5" s="666"/>
      <c r="BO5" s="691">
        <v>92.8</v>
      </c>
      <c r="BP5" s="691"/>
      <c r="BQ5" s="691"/>
      <c r="BR5" s="691"/>
      <c r="BS5" s="692">
        <v>42646</v>
      </c>
      <c r="BT5" s="692"/>
      <c r="BU5" s="692"/>
      <c r="BV5" s="692"/>
      <c r="BW5" s="692"/>
      <c r="BX5" s="692"/>
      <c r="BY5" s="692"/>
      <c r="BZ5" s="692"/>
      <c r="CA5" s="692"/>
      <c r="CB5" s="750"/>
      <c r="CD5" s="766" t="s">
        <v>221</v>
      </c>
      <c r="CE5" s="767"/>
      <c r="CF5" s="767"/>
      <c r="CG5" s="767"/>
      <c r="CH5" s="767"/>
      <c r="CI5" s="767"/>
      <c r="CJ5" s="767"/>
      <c r="CK5" s="767"/>
      <c r="CL5" s="767"/>
      <c r="CM5" s="767"/>
      <c r="CN5" s="767"/>
      <c r="CO5" s="767"/>
      <c r="CP5" s="767"/>
      <c r="CQ5" s="768"/>
      <c r="CR5" s="766" t="s">
        <v>227</v>
      </c>
      <c r="CS5" s="767"/>
      <c r="CT5" s="767"/>
      <c r="CU5" s="767"/>
      <c r="CV5" s="767"/>
      <c r="CW5" s="767"/>
      <c r="CX5" s="767"/>
      <c r="CY5" s="768"/>
      <c r="CZ5" s="766" t="s">
        <v>219</v>
      </c>
      <c r="DA5" s="767"/>
      <c r="DB5" s="767"/>
      <c r="DC5" s="768"/>
      <c r="DD5" s="766" t="s">
        <v>228</v>
      </c>
      <c r="DE5" s="767"/>
      <c r="DF5" s="767"/>
      <c r="DG5" s="767"/>
      <c r="DH5" s="767"/>
      <c r="DI5" s="767"/>
      <c r="DJ5" s="767"/>
      <c r="DK5" s="767"/>
      <c r="DL5" s="767"/>
      <c r="DM5" s="767"/>
      <c r="DN5" s="767"/>
      <c r="DO5" s="767"/>
      <c r="DP5" s="768"/>
      <c r="DQ5" s="766" t="s">
        <v>229</v>
      </c>
      <c r="DR5" s="767"/>
      <c r="DS5" s="767"/>
      <c r="DT5" s="767"/>
      <c r="DU5" s="767"/>
      <c r="DV5" s="767"/>
      <c r="DW5" s="767"/>
      <c r="DX5" s="767"/>
      <c r="DY5" s="767"/>
      <c r="DZ5" s="767"/>
      <c r="EA5" s="767"/>
      <c r="EB5" s="767"/>
      <c r="EC5" s="768"/>
    </row>
    <row r="6" spans="2:143" ht="11.25" customHeight="1" x14ac:dyDescent="0.15">
      <c r="B6" s="661" t="s">
        <v>230</v>
      </c>
      <c r="C6" s="662"/>
      <c r="D6" s="662"/>
      <c r="E6" s="662"/>
      <c r="F6" s="662"/>
      <c r="G6" s="662"/>
      <c r="H6" s="662"/>
      <c r="I6" s="662"/>
      <c r="J6" s="662"/>
      <c r="K6" s="662"/>
      <c r="L6" s="662"/>
      <c r="M6" s="662"/>
      <c r="N6" s="662"/>
      <c r="O6" s="662"/>
      <c r="P6" s="662"/>
      <c r="Q6" s="663"/>
      <c r="R6" s="664">
        <v>165237</v>
      </c>
      <c r="S6" s="665"/>
      <c r="T6" s="665"/>
      <c r="U6" s="665"/>
      <c r="V6" s="665"/>
      <c r="W6" s="665"/>
      <c r="X6" s="665"/>
      <c r="Y6" s="666"/>
      <c r="Z6" s="691">
        <v>1.1000000000000001</v>
      </c>
      <c r="AA6" s="691"/>
      <c r="AB6" s="691"/>
      <c r="AC6" s="691"/>
      <c r="AD6" s="692">
        <v>165237</v>
      </c>
      <c r="AE6" s="692"/>
      <c r="AF6" s="692"/>
      <c r="AG6" s="692"/>
      <c r="AH6" s="692"/>
      <c r="AI6" s="692"/>
      <c r="AJ6" s="692"/>
      <c r="AK6" s="692"/>
      <c r="AL6" s="667">
        <v>2.2000000000000002</v>
      </c>
      <c r="AM6" s="668"/>
      <c r="AN6" s="668"/>
      <c r="AO6" s="693"/>
      <c r="AP6" s="661" t="s">
        <v>231</v>
      </c>
      <c r="AQ6" s="662"/>
      <c r="AR6" s="662"/>
      <c r="AS6" s="662"/>
      <c r="AT6" s="662"/>
      <c r="AU6" s="662"/>
      <c r="AV6" s="662"/>
      <c r="AW6" s="662"/>
      <c r="AX6" s="662"/>
      <c r="AY6" s="662"/>
      <c r="AZ6" s="662"/>
      <c r="BA6" s="662"/>
      <c r="BB6" s="662"/>
      <c r="BC6" s="662"/>
      <c r="BD6" s="662"/>
      <c r="BE6" s="662"/>
      <c r="BF6" s="663"/>
      <c r="BG6" s="664">
        <v>3562420</v>
      </c>
      <c r="BH6" s="665"/>
      <c r="BI6" s="665"/>
      <c r="BJ6" s="665"/>
      <c r="BK6" s="665"/>
      <c r="BL6" s="665"/>
      <c r="BM6" s="665"/>
      <c r="BN6" s="666"/>
      <c r="BO6" s="691">
        <v>92.8</v>
      </c>
      <c r="BP6" s="691"/>
      <c r="BQ6" s="691"/>
      <c r="BR6" s="691"/>
      <c r="BS6" s="692">
        <v>42646</v>
      </c>
      <c r="BT6" s="692"/>
      <c r="BU6" s="692"/>
      <c r="BV6" s="692"/>
      <c r="BW6" s="692"/>
      <c r="BX6" s="692"/>
      <c r="BY6" s="692"/>
      <c r="BZ6" s="692"/>
      <c r="CA6" s="692"/>
      <c r="CB6" s="750"/>
      <c r="CD6" s="720" t="s">
        <v>232</v>
      </c>
      <c r="CE6" s="721"/>
      <c r="CF6" s="721"/>
      <c r="CG6" s="721"/>
      <c r="CH6" s="721"/>
      <c r="CI6" s="721"/>
      <c r="CJ6" s="721"/>
      <c r="CK6" s="721"/>
      <c r="CL6" s="721"/>
      <c r="CM6" s="721"/>
      <c r="CN6" s="721"/>
      <c r="CO6" s="721"/>
      <c r="CP6" s="721"/>
      <c r="CQ6" s="722"/>
      <c r="CR6" s="664">
        <v>153914</v>
      </c>
      <c r="CS6" s="665"/>
      <c r="CT6" s="665"/>
      <c r="CU6" s="665"/>
      <c r="CV6" s="665"/>
      <c r="CW6" s="665"/>
      <c r="CX6" s="665"/>
      <c r="CY6" s="666"/>
      <c r="CZ6" s="762">
        <v>1.1000000000000001</v>
      </c>
      <c r="DA6" s="735"/>
      <c r="DB6" s="735"/>
      <c r="DC6" s="765"/>
      <c r="DD6" s="670" t="s">
        <v>127</v>
      </c>
      <c r="DE6" s="665"/>
      <c r="DF6" s="665"/>
      <c r="DG6" s="665"/>
      <c r="DH6" s="665"/>
      <c r="DI6" s="665"/>
      <c r="DJ6" s="665"/>
      <c r="DK6" s="665"/>
      <c r="DL6" s="665"/>
      <c r="DM6" s="665"/>
      <c r="DN6" s="665"/>
      <c r="DO6" s="665"/>
      <c r="DP6" s="666"/>
      <c r="DQ6" s="670">
        <v>153908</v>
      </c>
      <c r="DR6" s="665"/>
      <c r="DS6" s="665"/>
      <c r="DT6" s="665"/>
      <c r="DU6" s="665"/>
      <c r="DV6" s="665"/>
      <c r="DW6" s="665"/>
      <c r="DX6" s="665"/>
      <c r="DY6" s="665"/>
      <c r="DZ6" s="665"/>
      <c r="EA6" s="665"/>
      <c r="EB6" s="665"/>
      <c r="EC6" s="705"/>
    </row>
    <row r="7" spans="2:143" ht="11.25" customHeight="1" x14ac:dyDescent="0.15">
      <c r="B7" s="661" t="s">
        <v>233</v>
      </c>
      <c r="C7" s="662"/>
      <c r="D7" s="662"/>
      <c r="E7" s="662"/>
      <c r="F7" s="662"/>
      <c r="G7" s="662"/>
      <c r="H7" s="662"/>
      <c r="I7" s="662"/>
      <c r="J7" s="662"/>
      <c r="K7" s="662"/>
      <c r="L7" s="662"/>
      <c r="M7" s="662"/>
      <c r="N7" s="662"/>
      <c r="O7" s="662"/>
      <c r="P7" s="662"/>
      <c r="Q7" s="663"/>
      <c r="R7" s="664">
        <v>1972</v>
      </c>
      <c r="S7" s="665"/>
      <c r="T7" s="665"/>
      <c r="U7" s="665"/>
      <c r="V7" s="665"/>
      <c r="W7" s="665"/>
      <c r="X7" s="665"/>
      <c r="Y7" s="666"/>
      <c r="Z7" s="691">
        <v>0</v>
      </c>
      <c r="AA7" s="691"/>
      <c r="AB7" s="691"/>
      <c r="AC7" s="691"/>
      <c r="AD7" s="692">
        <v>1972</v>
      </c>
      <c r="AE7" s="692"/>
      <c r="AF7" s="692"/>
      <c r="AG7" s="692"/>
      <c r="AH7" s="692"/>
      <c r="AI7" s="692"/>
      <c r="AJ7" s="692"/>
      <c r="AK7" s="692"/>
      <c r="AL7" s="667">
        <v>0</v>
      </c>
      <c r="AM7" s="668"/>
      <c r="AN7" s="668"/>
      <c r="AO7" s="693"/>
      <c r="AP7" s="661" t="s">
        <v>234</v>
      </c>
      <c r="AQ7" s="662"/>
      <c r="AR7" s="662"/>
      <c r="AS7" s="662"/>
      <c r="AT7" s="662"/>
      <c r="AU7" s="662"/>
      <c r="AV7" s="662"/>
      <c r="AW7" s="662"/>
      <c r="AX7" s="662"/>
      <c r="AY7" s="662"/>
      <c r="AZ7" s="662"/>
      <c r="BA7" s="662"/>
      <c r="BB7" s="662"/>
      <c r="BC7" s="662"/>
      <c r="BD7" s="662"/>
      <c r="BE7" s="662"/>
      <c r="BF7" s="663"/>
      <c r="BG7" s="664">
        <v>1480088</v>
      </c>
      <c r="BH7" s="665"/>
      <c r="BI7" s="665"/>
      <c r="BJ7" s="665"/>
      <c r="BK7" s="665"/>
      <c r="BL7" s="665"/>
      <c r="BM7" s="665"/>
      <c r="BN7" s="666"/>
      <c r="BO7" s="691">
        <v>38.5</v>
      </c>
      <c r="BP7" s="691"/>
      <c r="BQ7" s="691"/>
      <c r="BR7" s="691"/>
      <c r="BS7" s="692">
        <v>42646</v>
      </c>
      <c r="BT7" s="692"/>
      <c r="BU7" s="692"/>
      <c r="BV7" s="692"/>
      <c r="BW7" s="692"/>
      <c r="BX7" s="692"/>
      <c r="BY7" s="692"/>
      <c r="BZ7" s="692"/>
      <c r="CA7" s="692"/>
      <c r="CB7" s="750"/>
      <c r="CD7" s="706" t="s">
        <v>235</v>
      </c>
      <c r="CE7" s="703"/>
      <c r="CF7" s="703"/>
      <c r="CG7" s="703"/>
      <c r="CH7" s="703"/>
      <c r="CI7" s="703"/>
      <c r="CJ7" s="703"/>
      <c r="CK7" s="703"/>
      <c r="CL7" s="703"/>
      <c r="CM7" s="703"/>
      <c r="CN7" s="703"/>
      <c r="CO7" s="703"/>
      <c r="CP7" s="703"/>
      <c r="CQ7" s="704"/>
      <c r="CR7" s="664">
        <v>1827893</v>
      </c>
      <c r="CS7" s="665"/>
      <c r="CT7" s="665"/>
      <c r="CU7" s="665"/>
      <c r="CV7" s="665"/>
      <c r="CW7" s="665"/>
      <c r="CX7" s="665"/>
      <c r="CY7" s="666"/>
      <c r="CZ7" s="691">
        <v>12.9</v>
      </c>
      <c r="DA7" s="691"/>
      <c r="DB7" s="691"/>
      <c r="DC7" s="691"/>
      <c r="DD7" s="670">
        <v>38061</v>
      </c>
      <c r="DE7" s="665"/>
      <c r="DF7" s="665"/>
      <c r="DG7" s="665"/>
      <c r="DH7" s="665"/>
      <c r="DI7" s="665"/>
      <c r="DJ7" s="665"/>
      <c r="DK7" s="665"/>
      <c r="DL7" s="665"/>
      <c r="DM7" s="665"/>
      <c r="DN7" s="665"/>
      <c r="DO7" s="665"/>
      <c r="DP7" s="666"/>
      <c r="DQ7" s="670">
        <v>1641730</v>
      </c>
      <c r="DR7" s="665"/>
      <c r="DS7" s="665"/>
      <c r="DT7" s="665"/>
      <c r="DU7" s="665"/>
      <c r="DV7" s="665"/>
      <c r="DW7" s="665"/>
      <c r="DX7" s="665"/>
      <c r="DY7" s="665"/>
      <c r="DZ7" s="665"/>
      <c r="EA7" s="665"/>
      <c r="EB7" s="665"/>
      <c r="EC7" s="705"/>
    </row>
    <row r="8" spans="2:143" ht="11.25" customHeight="1" x14ac:dyDescent="0.15">
      <c r="B8" s="661" t="s">
        <v>236</v>
      </c>
      <c r="C8" s="662"/>
      <c r="D8" s="662"/>
      <c r="E8" s="662"/>
      <c r="F8" s="662"/>
      <c r="G8" s="662"/>
      <c r="H8" s="662"/>
      <c r="I8" s="662"/>
      <c r="J8" s="662"/>
      <c r="K8" s="662"/>
      <c r="L8" s="662"/>
      <c r="M8" s="662"/>
      <c r="N8" s="662"/>
      <c r="O8" s="662"/>
      <c r="P8" s="662"/>
      <c r="Q8" s="663"/>
      <c r="R8" s="664">
        <v>18763</v>
      </c>
      <c r="S8" s="665"/>
      <c r="T8" s="665"/>
      <c r="U8" s="665"/>
      <c r="V8" s="665"/>
      <c r="W8" s="665"/>
      <c r="X8" s="665"/>
      <c r="Y8" s="666"/>
      <c r="Z8" s="691">
        <v>0.1</v>
      </c>
      <c r="AA8" s="691"/>
      <c r="AB8" s="691"/>
      <c r="AC8" s="691"/>
      <c r="AD8" s="692">
        <v>18763</v>
      </c>
      <c r="AE8" s="692"/>
      <c r="AF8" s="692"/>
      <c r="AG8" s="692"/>
      <c r="AH8" s="692"/>
      <c r="AI8" s="692"/>
      <c r="AJ8" s="692"/>
      <c r="AK8" s="692"/>
      <c r="AL8" s="667">
        <v>0.3</v>
      </c>
      <c r="AM8" s="668"/>
      <c r="AN8" s="668"/>
      <c r="AO8" s="693"/>
      <c r="AP8" s="661" t="s">
        <v>237</v>
      </c>
      <c r="AQ8" s="662"/>
      <c r="AR8" s="662"/>
      <c r="AS8" s="662"/>
      <c r="AT8" s="662"/>
      <c r="AU8" s="662"/>
      <c r="AV8" s="662"/>
      <c r="AW8" s="662"/>
      <c r="AX8" s="662"/>
      <c r="AY8" s="662"/>
      <c r="AZ8" s="662"/>
      <c r="BA8" s="662"/>
      <c r="BB8" s="662"/>
      <c r="BC8" s="662"/>
      <c r="BD8" s="662"/>
      <c r="BE8" s="662"/>
      <c r="BF8" s="663"/>
      <c r="BG8" s="664">
        <v>49789</v>
      </c>
      <c r="BH8" s="665"/>
      <c r="BI8" s="665"/>
      <c r="BJ8" s="665"/>
      <c r="BK8" s="665"/>
      <c r="BL8" s="665"/>
      <c r="BM8" s="665"/>
      <c r="BN8" s="666"/>
      <c r="BO8" s="691">
        <v>1.3</v>
      </c>
      <c r="BP8" s="691"/>
      <c r="BQ8" s="691"/>
      <c r="BR8" s="691"/>
      <c r="BS8" s="692" t="s">
        <v>127</v>
      </c>
      <c r="BT8" s="692"/>
      <c r="BU8" s="692"/>
      <c r="BV8" s="692"/>
      <c r="BW8" s="692"/>
      <c r="BX8" s="692"/>
      <c r="BY8" s="692"/>
      <c r="BZ8" s="692"/>
      <c r="CA8" s="692"/>
      <c r="CB8" s="750"/>
      <c r="CD8" s="706" t="s">
        <v>238</v>
      </c>
      <c r="CE8" s="703"/>
      <c r="CF8" s="703"/>
      <c r="CG8" s="703"/>
      <c r="CH8" s="703"/>
      <c r="CI8" s="703"/>
      <c r="CJ8" s="703"/>
      <c r="CK8" s="703"/>
      <c r="CL8" s="703"/>
      <c r="CM8" s="703"/>
      <c r="CN8" s="703"/>
      <c r="CO8" s="703"/>
      <c r="CP8" s="703"/>
      <c r="CQ8" s="704"/>
      <c r="CR8" s="664">
        <v>4858653</v>
      </c>
      <c r="CS8" s="665"/>
      <c r="CT8" s="665"/>
      <c r="CU8" s="665"/>
      <c r="CV8" s="665"/>
      <c r="CW8" s="665"/>
      <c r="CX8" s="665"/>
      <c r="CY8" s="666"/>
      <c r="CZ8" s="691">
        <v>34.4</v>
      </c>
      <c r="DA8" s="691"/>
      <c r="DB8" s="691"/>
      <c r="DC8" s="691"/>
      <c r="DD8" s="670">
        <v>128853</v>
      </c>
      <c r="DE8" s="665"/>
      <c r="DF8" s="665"/>
      <c r="DG8" s="665"/>
      <c r="DH8" s="665"/>
      <c r="DI8" s="665"/>
      <c r="DJ8" s="665"/>
      <c r="DK8" s="665"/>
      <c r="DL8" s="665"/>
      <c r="DM8" s="665"/>
      <c r="DN8" s="665"/>
      <c r="DO8" s="665"/>
      <c r="DP8" s="666"/>
      <c r="DQ8" s="670">
        <v>2128638</v>
      </c>
      <c r="DR8" s="665"/>
      <c r="DS8" s="665"/>
      <c r="DT8" s="665"/>
      <c r="DU8" s="665"/>
      <c r="DV8" s="665"/>
      <c r="DW8" s="665"/>
      <c r="DX8" s="665"/>
      <c r="DY8" s="665"/>
      <c r="DZ8" s="665"/>
      <c r="EA8" s="665"/>
      <c r="EB8" s="665"/>
      <c r="EC8" s="705"/>
    </row>
    <row r="9" spans="2:143" ht="11.25" customHeight="1" x14ac:dyDescent="0.15">
      <c r="B9" s="661" t="s">
        <v>239</v>
      </c>
      <c r="C9" s="662"/>
      <c r="D9" s="662"/>
      <c r="E9" s="662"/>
      <c r="F9" s="662"/>
      <c r="G9" s="662"/>
      <c r="H9" s="662"/>
      <c r="I9" s="662"/>
      <c r="J9" s="662"/>
      <c r="K9" s="662"/>
      <c r="L9" s="662"/>
      <c r="M9" s="662"/>
      <c r="N9" s="662"/>
      <c r="O9" s="662"/>
      <c r="P9" s="662"/>
      <c r="Q9" s="663"/>
      <c r="R9" s="664">
        <v>22321</v>
      </c>
      <c r="S9" s="665"/>
      <c r="T9" s="665"/>
      <c r="U9" s="665"/>
      <c r="V9" s="665"/>
      <c r="W9" s="665"/>
      <c r="X9" s="665"/>
      <c r="Y9" s="666"/>
      <c r="Z9" s="691">
        <v>0.1</v>
      </c>
      <c r="AA9" s="691"/>
      <c r="AB9" s="691"/>
      <c r="AC9" s="691"/>
      <c r="AD9" s="692">
        <v>22321</v>
      </c>
      <c r="AE9" s="692"/>
      <c r="AF9" s="692"/>
      <c r="AG9" s="692"/>
      <c r="AH9" s="692"/>
      <c r="AI9" s="692"/>
      <c r="AJ9" s="692"/>
      <c r="AK9" s="692"/>
      <c r="AL9" s="667">
        <v>0.3</v>
      </c>
      <c r="AM9" s="668"/>
      <c r="AN9" s="668"/>
      <c r="AO9" s="693"/>
      <c r="AP9" s="661" t="s">
        <v>240</v>
      </c>
      <c r="AQ9" s="662"/>
      <c r="AR9" s="662"/>
      <c r="AS9" s="662"/>
      <c r="AT9" s="662"/>
      <c r="AU9" s="662"/>
      <c r="AV9" s="662"/>
      <c r="AW9" s="662"/>
      <c r="AX9" s="662"/>
      <c r="AY9" s="662"/>
      <c r="AZ9" s="662"/>
      <c r="BA9" s="662"/>
      <c r="BB9" s="662"/>
      <c r="BC9" s="662"/>
      <c r="BD9" s="662"/>
      <c r="BE9" s="662"/>
      <c r="BF9" s="663"/>
      <c r="BG9" s="664">
        <v>1198050</v>
      </c>
      <c r="BH9" s="665"/>
      <c r="BI9" s="665"/>
      <c r="BJ9" s="665"/>
      <c r="BK9" s="665"/>
      <c r="BL9" s="665"/>
      <c r="BM9" s="665"/>
      <c r="BN9" s="666"/>
      <c r="BO9" s="691">
        <v>31.2</v>
      </c>
      <c r="BP9" s="691"/>
      <c r="BQ9" s="691"/>
      <c r="BR9" s="691"/>
      <c r="BS9" s="692" t="s">
        <v>127</v>
      </c>
      <c r="BT9" s="692"/>
      <c r="BU9" s="692"/>
      <c r="BV9" s="692"/>
      <c r="BW9" s="692"/>
      <c r="BX9" s="692"/>
      <c r="BY9" s="692"/>
      <c r="BZ9" s="692"/>
      <c r="CA9" s="692"/>
      <c r="CB9" s="750"/>
      <c r="CD9" s="706" t="s">
        <v>241</v>
      </c>
      <c r="CE9" s="703"/>
      <c r="CF9" s="703"/>
      <c r="CG9" s="703"/>
      <c r="CH9" s="703"/>
      <c r="CI9" s="703"/>
      <c r="CJ9" s="703"/>
      <c r="CK9" s="703"/>
      <c r="CL9" s="703"/>
      <c r="CM9" s="703"/>
      <c r="CN9" s="703"/>
      <c r="CO9" s="703"/>
      <c r="CP9" s="703"/>
      <c r="CQ9" s="704"/>
      <c r="CR9" s="664">
        <v>1281182</v>
      </c>
      <c r="CS9" s="665"/>
      <c r="CT9" s="665"/>
      <c r="CU9" s="665"/>
      <c r="CV9" s="665"/>
      <c r="CW9" s="665"/>
      <c r="CX9" s="665"/>
      <c r="CY9" s="666"/>
      <c r="CZ9" s="691">
        <v>9.1</v>
      </c>
      <c r="DA9" s="691"/>
      <c r="DB9" s="691"/>
      <c r="DC9" s="691"/>
      <c r="DD9" s="670">
        <v>15221</v>
      </c>
      <c r="DE9" s="665"/>
      <c r="DF9" s="665"/>
      <c r="DG9" s="665"/>
      <c r="DH9" s="665"/>
      <c r="DI9" s="665"/>
      <c r="DJ9" s="665"/>
      <c r="DK9" s="665"/>
      <c r="DL9" s="665"/>
      <c r="DM9" s="665"/>
      <c r="DN9" s="665"/>
      <c r="DO9" s="665"/>
      <c r="DP9" s="666"/>
      <c r="DQ9" s="670">
        <v>830483</v>
      </c>
      <c r="DR9" s="665"/>
      <c r="DS9" s="665"/>
      <c r="DT9" s="665"/>
      <c r="DU9" s="665"/>
      <c r="DV9" s="665"/>
      <c r="DW9" s="665"/>
      <c r="DX9" s="665"/>
      <c r="DY9" s="665"/>
      <c r="DZ9" s="665"/>
      <c r="EA9" s="665"/>
      <c r="EB9" s="665"/>
      <c r="EC9" s="705"/>
    </row>
    <row r="10" spans="2:143" ht="11.25" customHeight="1" x14ac:dyDescent="0.15">
      <c r="B10" s="661" t="s">
        <v>242</v>
      </c>
      <c r="C10" s="662"/>
      <c r="D10" s="662"/>
      <c r="E10" s="662"/>
      <c r="F10" s="662"/>
      <c r="G10" s="662"/>
      <c r="H10" s="662"/>
      <c r="I10" s="662"/>
      <c r="J10" s="662"/>
      <c r="K10" s="662"/>
      <c r="L10" s="662"/>
      <c r="M10" s="662"/>
      <c r="N10" s="662"/>
      <c r="O10" s="662"/>
      <c r="P10" s="662"/>
      <c r="Q10" s="663"/>
      <c r="R10" s="664" t="s">
        <v>127</v>
      </c>
      <c r="S10" s="665"/>
      <c r="T10" s="665"/>
      <c r="U10" s="665"/>
      <c r="V10" s="665"/>
      <c r="W10" s="665"/>
      <c r="X10" s="665"/>
      <c r="Y10" s="666"/>
      <c r="Z10" s="691" t="s">
        <v>127</v>
      </c>
      <c r="AA10" s="691"/>
      <c r="AB10" s="691"/>
      <c r="AC10" s="691"/>
      <c r="AD10" s="692" t="s">
        <v>127</v>
      </c>
      <c r="AE10" s="692"/>
      <c r="AF10" s="692"/>
      <c r="AG10" s="692"/>
      <c r="AH10" s="692"/>
      <c r="AI10" s="692"/>
      <c r="AJ10" s="692"/>
      <c r="AK10" s="692"/>
      <c r="AL10" s="667" t="s">
        <v>127</v>
      </c>
      <c r="AM10" s="668"/>
      <c r="AN10" s="668"/>
      <c r="AO10" s="693"/>
      <c r="AP10" s="661" t="s">
        <v>243</v>
      </c>
      <c r="AQ10" s="662"/>
      <c r="AR10" s="662"/>
      <c r="AS10" s="662"/>
      <c r="AT10" s="662"/>
      <c r="AU10" s="662"/>
      <c r="AV10" s="662"/>
      <c r="AW10" s="662"/>
      <c r="AX10" s="662"/>
      <c r="AY10" s="662"/>
      <c r="AZ10" s="662"/>
      <c r="BA10" s="662"/>
      <c r="BB10" s="662"/>
      <c r="BC10" s="662"/>
      <c r="BD10" s="662"/>
      <c r="BE10" s="662"/>
      <c r="BF10" s="663"/>
      <c r="BG10" s="664">
        <v>82451</v>
      </c>
      <c r="BH10" s="665"/>
      <c r="BI10" s="665"/>
      <c r="BJ10" s="665"/>
      <c r="BK10" s="665"/>
      <c r="BL10" s="665"/>
      <c r="BM10" s="665"/>
      <c r="BN10" s="666"/>
      <c r="BO10" s="691">
        <v>2.1</v>
      </c>
      <c r="BP10" s="691"/>
      <c r="BQ10" s="691"/>
      <c r="BR10" s="691"/>
      <c r="BS10" s="692" t="s">
        <v>127</v>
      </c>
      <c r="BT10" s="692"/>
      <c r="BU10" s="692"/>
      <c r="BV10" s="692"/>
      <c r="BW10" s="692"/>
      <c r="BX10" s="692"/>
      <c r="BY10" s="692"/>
      <c r="BZ10" s="692"/>
      <c r="CA10" s="692"/>
      <c r="CB10" s="750"/>
      <c r="CD10" s="706" t="s">
        <v>244</v>
      </c>
      <c r="CE10" s="703"/>
      <c r="CF10" s="703"/>
      <c r="CG10" s="703"/>
      <c r="CH10" s="703"/>
      <c r="CI10" s="703"/>
      <c r="CJ10" s="703"/>
      <c r="CK10" s="703"/>
      <c r="CL10" s="703"/>
      <c r="CM10" s="703"/>
      <c r="CN10" s="703"/>
      <c r="CO10" s="703"/>
      <c r="CP10" s="703"/>
      <c r="CQ10" s="704"/>
      <c r="CR10" s="664">
        <v>9600</v>
      </c>
      <c r="CS10" s="665"/>
      <c r="CT10" s="665"/>
      <c r="CU10" s="665"/>
      <c r="CV10" s="665"/>
      <c r="CW10" s="665"/>
      <c r="CX10" s="665"/>
      <c r="CY10" s="666"/>
      <c r="CZ10" s="691">
        <v>0.1</v>
      </c>
      <c r="DA10" s="691"/>
      <c r="DB10" s="691"/>
      <c r="DC10" s="691"/>
      <c r="DD10" s="670" t="s">
        <v>127</v>
      </c>
      <c r="DE10" s="665"/>
      <c r="DF10" s="665"/>
      <c r="DG10" s="665"/>
      <c r="DH10" s="665"/>
      <c r="DI10" s="665"/>
      <c r="DJ10" s="665"/>
      <c r="DK10" s="665"/>
      <c r="DL10" s="665"/>
      <c r="DM10" s="665"/>
      <c r="DN10" s="665"/>
      <c r="DO10" s="665"/>
      <c r="DP10" s="666"/>
      <c r="DQ10" s="670">
        <v>100</v>
      </c>
      <c r="DR10" s="665"/>
      <c r="DS10" s="665"/>
      <c r="DT10" s="665"/>
      <c r="DU10" s="665"/>
      <c r="DV10" s="665"/>
      <c r="DW10" s="665"/>
      <c r="DX10" s="665"/>
      <c r="DY10" s="665"/>
      <c r="DZ10" s="665"/>
      <c r="EA10" s="665"/>
      <c r="EB10" s="665"/>
      <c r="EC10" s="705"/>
    </row>
    <row r="11" spans="2:143" ht="11.25" customHeight="1" x14ac:dyDescent="0.15">
      <c r="B11" s="661" t="s">
        <v>245</v>
      </c>
      <c r="C11" s="662"/>
      <c r="D11" s="662"/>
      <c r="E11" s="662"/>
      <c r="F11" s="662"/>
      <c r="G11" s="662"/>
      <c r="H11" s="662"/>
      <c r="I11" s="662"/>
      <c r="J11" s="662"/>
      <c r="K11" s="662"/>
      <c r="L11" s="662"/>
      <c r="M11" s="662"/>
      <c r="N11" s="662"/>
      <c r="O11" s="662"/>
      <c r="P11" s="662"/>
      <c r="Q11" s="663"/>
      <c r="R11" s="664">
        <v>671145</v>
      </c>
      <c r="S11" s="665"/>
      <c r="T11" s="665"/>
      <c r="U11" s="665"/>
      <c r="V11" s="665"/>
      <c r="W11" s="665"/>
      <c r="X11" s="665"/>
      <c r="Y11" s="666"/>
      <c r="Z11" s="667">
        <v>4.5</v>
      </c>
      <c r="AA11" s="668"/>
      <c r="AB11" s="668"/>
      <c r="AC11" s="669"/>
      <c r="AD11" s="670">
        <v>671145</v>
      </c>
      <c r="AE11" s="665"/>
      <c r="AF11" s="665"/>
      <c r="AG11" s="665"/>
      <c r="AH11" s="665"/>
      <c r="AI11" s="665"/>
      <c r="AJ11" s="665"/>
      <c r="AK11" s="666"/>
      <c r="AL11" s="667">
        <v>9</v>
      </c>
      <c r="AM11" s="668"/>
      <c r="AN11" s="668"/>
      <c r="AO11" s="693"/>
      <c r="AP11" s="661" t="s">
        <v>246</v>
      </c>
      <c r="AQ11" s="662"/>
      <c r="AR11" s="662"/>
      <c r="AS11" s="662"/>
      <c r="AT11" s="662"/>
      <c r="AU11" s="662"/>
      <c r="AV11" s="662"/>
      <c r="AW11" s="662"/>
      <c r="AX11" s="662"/>
      <c r="AY11" s="662"/>
      <c r="AZ11" s="662"/>
      <c r="BA11" s="662"/>
      <c r="BB11" s="662"/>
      <c r="BC11" s="662"/>
      <c r="BD11" s="662"/>
      <c r="BE11" s="662"/>
      <c r="BF11" s="663"/>
      <c r="BG11" s="664">
        <v>149798</v>
      </c>
      <c r="BH11" s="665"/>
      <c r="BI11" s="665"/>
      <c r="BJ11" s="665"/>
      <c r="BK11" s="665"/>
      <c r="BL11" s="665"/>
      <c r="BM11" s="665"/>
      <c r="BN11" s="666"/>
      <c r="BO11" s="691">
        <v>3.9</v>
      </c>
      <c r="BP11" s="691"/>
      <c r="BQ11" s="691"/>
      <c r="BR11" s="691"/>
      <c r="BS11" s="692">
        <v>42646</v>
      </c>
      <c r="BT11" s="692"/>
      <c r="BU11" s="692"/>
      <c r="BV11" s="692"/>
      <c r="BW11" s="692"/>
      <c r="BX11" s="692"/>
      <c r="BY11" s="692"/>
      <c r="BZ11" s="692"/>
      <c r="CA11" s="692"/>
      <c r="CB11" s="750"/>
      <c r="CD11" s="706" t="s">
        <v>247</v>
      </c>
      <c r="CE11" s="703"/>
      <c r="CF11" s="703"/>
      <c r="CG11" s="703"/>
      <c r="CH11" s="703"/>
      <c r="CI11" s="703"/>
      <c r="CJ11" s="703"/>
      <c r="CK11" s="703"/>
      <c r="CL11" s="703"/>
      <c r="CM11" s="703"/>
      <c r="CN11" s="703"/>
      <c r="CO11" s="703"/>
      <c r="CP11" s="703"/>
      <c r="CQ11" s="704"/>
      <c r="CR11" s="664">
        <v>300066</v>
      </c>
      <c r="CS11" s="665"/>
      <c r="CT11" s="665"/>
      <c r="CU11" s="665"/>
      <c r="CV11" s="665"/>
      <c r="CW11" s="665"/>
      <c r="CX11" s="665"/>
      <c r="CY11" s="666"/>
      <c r="CZ11" s="691">
        <v>2.1</v>
      </c>
      <c r="DA11" s="691"/>
      <c r="DB11" s="691"/>
      <c r="DC11" s="691"/>
      <c r="DD11" s="670">
        <v>41387</v>
      </c>
      <c r="DE11" s="665"/>
      <c r="DF11" s="665"/>
      <c r="DG11" s="665"/>
      <c r="DH11" s="665"/>
      <c r="DI11" s="665"/>
      <c r="DJ11" s="665"/>
      <c r="DK11" s="665"/>
      <c r="DL11" s="665"/>
      <c r="DM11" s="665"/>
      <c r="DN11" s="665"/>
      <c r="DO11" s="665"/>
      <c r="DP11" s="666"/>
      <c r="DQ11" s="670">
        <v>212833</v>
      </c>
      <c r="DR11" s="665"/>
      <c r="DS11" s="665"/>
      <c r="DT11" s="665"/>
      <c r="DU11" s="665"/>
      <c r="DV11" s="665"/>
      <c r="DW11" s="665"/>
      <c r="DX11" s="665"/>
      <c r="DY11" s="665"/>
      <c r="DZ11" s="665"/>
      <c r="EA11" s="665"/>
      <c r="EB11" s="665"/>
      <c r="EC11" s="705"/>
    </row>
    <row r="12" spans="2:143" ht="11.25" customHeight="1" x14ac:dyDescent="0.15">
      <c r="B12" s="661" t="s">
        <v>248</v>
      </c>
      <c r="C12" s="662"/>
      <c r="D12" s="662"/>
      <c r="E12" s="662"/>
      <c r="F12" s="662"/>
      <c r="G12" s="662"/>
      <c r="H12" s="662"/>
      <c r="I12" s="662"/>
      <c r="J12" s="662"/>
      <c r="K12" s="662"/>
      <c r="L12" s="662"/>
      <c r="M12" s="662"/>
      <c r="N12" s="662"/>
      <c r="O12" s="662"/>
      <c r="P12" s="662"/>
      <c r="Q12" s="663"/>
      <c r="R12" s="664">
        <v>5631</v>
      </c>
      <c r="S12" s="665"/>
      <c r="T12" s="665"/>
      <c r="U12" s="665"/>
      <c r="V12" s="665"/>
      <c r="W12" s="665"/>
      <c r="X12" s="665"/>
      <c r="Y12" s="666"/>
      <c r="Z12" s="691">
        <v>0</v>
      </c>
      <c r="AA12" s="691"/>
      <c r="AB12" s="691"/>
      <c r="AC12" s="691"/>
      <c r="AD12" s="692">
        <v>5631</v>
      </c>
      <c r="AE12" s="692"/>
      <c r="AF12" s="692"/>
      <c r="AG12" s="692"/>
      <c r="AH12" s="692"/>
      <c r="AI12" s="692"/>
      <c r="AJ12" s="692"/>
      <c r="AK12" s="692"/>
      <c r="AL12" s="667">
        <v>0.1</v>
      </c>
      <c r="AM12" s="668"/>
      <c r="AN12" s="668"/>
      <c r="AO12" s="693"/>
      <c r="AP12" s="661" t="s">
        <v>249</v>
      </c>
      <c r="AQ12" s="662"/>
      <c r="AR12" s="662"/>
      <c r="AS12" s="662"/>
      <c r="AT12" s="662"/>
      <c r="AU12" s="662"/>
      <c r="AV12" s="662"/>
      <c r="AW12" s="662"/>
      <c r="AX12" s="662"/>
      <c r="AY12" s="662"/>
      <c r="AZ12" s="662"/>
      <c r="BA12" s="662"/>
      <c r="BB12" s="662"/>
      <c r="BC12" s="662"/>
      <c r="BD12" s="662"/>
      <c r="BE12" s="662"/>
      <c r="BF12" s="663"/>
      <c r="BG12" s="664">
        <v>1771657</v>
      </c>
      <c r="BH12" s="665"/>
      <c r="BI12" s="665"/>
      <c r="BJ12" s="665"/>
      <c r="BK12" s="665"/>
      <c r="BL12" s="665"/>
      <c r="BM12" s="665"/>
      <c r="BN12" s="666"/>
      <c r="BO12" s="691">
        <v>46.1</v>
      </c>
      <c r="BP12" s="691"/>
      <c r="BQ12" s="691"/>
      <c r="BR12" s="691"/>
      <c r="BS12" s="692" t="s">
        <v>127</v>
      </c>
      <c r="BT12" s="692"/>
      <c r="BU12" s="692"/>
      <c r="BV12" s="692"/>
      <c r="BW12" s="692"/>
      <c r="BX12" s="692"/>
      <c r="BY12" s="692"/>
      <c r="BZ12" s="692"/>
      <c r="CA12" s="692"/>
      <c r="CB12" s="750"/>
      <c r="CD12" s="706" t="s">
        <v>250</v>
      </c>
      <c r="CE12" s="703"/>
      <c r="CF12" s="703"/>
      <c r="CG12" s="703"/>
      <c r="CH12" s="703"/>
      <c r="CI12" s="703"/>
      <c r="CJ12" s="703"/>
      <c r="CK12" s="703"/>
      <c r="CL12" s="703"/>
      <c r="CM12" s="703"/>
      <c r="CN12" s="703"/>
      <c r="CO12" s="703"/>
      <c r="CP12" s="703"/>
      <c r="CQ12" s="704"/>
      <c r="CR12" s="664">
        <v>193423</v>
      </c>
      <c r="CS12" s="665"/>
      <c r="CT12" s="665"/>
      <c r="CU12" s="665"/>
      <c r="CV12" s="665"/>
      <c r="CW12" s="665"/>
      <c r="CX12" s="665"/>
      <c r="CY12" s="666"/>
      <c r="CZ12" s="691">
        <v>1.4</v>
      </c>
      <c r="DA12" s="691"/>
      <c r="DB12" s="691"/>
      <c r="DC12" s="691"/>
      <c r="DD12" s="670">
        <v>4680</v>
      </c>
      <c r="DE12" s="665"/>
      <c r="DF12" s="665"/>
      <c r="DG12" s="665"/>
      <c r="DH12" s="665"/>
      <c r="DI12" s="665"/>
      <c r="DJ12" s="665"/>
      <c r="DK12" s="665"/>
      <c r="DL12" s="665"/>
      <c r="DM12" s="665"/>
      <c r="DN12" s="665"/>
      <c r="DO12" s="665"/>
      <c r="DP12" s="666"/>
      <c r="DQ12" s="670">
        <v>181205</v>
      </c>
      <c r="DR12" s="665"/>
      <c r="DS12" s="665"/>
      <c r="DT12" s="665"/>
      <c r="DU12" s="665"/>
      <c r="DV12" s="665"/>
      <c r="DW12" s="665"/>
      <c r="DX12" s="665"/>
      <c r="DY12" s="665"/>
      <c r="DZ12" s="665"/>
      <c r="EA12" s="665"/>
      <c r="EB12" s="665"/>
      <c r="EC12" s="705"/>
    </row>
    <row r="13" spans="2:143" ht="11.25" customHeight="1" x14ac:dyDescent="0.15">
      <c r="B13" s="661" t="s">
        <v>251</v>
      </c>
      <c r="C13" s="662"/>
      <c r="D13" s="662"/>
      <c r="E13" s="662"/>
      <c r="F13" s="662"/>
      <c r="G13" s="662"/>
      <c r="H13" s="662"/>
      <c r="I13" s="662"/>
      <c r="J13" s="662"/>
      <c r="K13" s="662"/>
      <c r="L13" s="662"/>
      <c r="M13" s="662"/>
      <c r="N13" s="662"/>
      <c r="O13" s="662"/>
      <c r="P13" s="662"/>
      <c r="Q13" s="663"/>
      <c r="R13" s="664" t="s">
        <v>127</v>
      </c>
      <c r="S13" s="665"/>
      <c r="T13" s="665"/>
      <c r="U13" s="665"/>
      <c r="V13" s="665"/>
      <c r="W13" s="665"/>
      <c r="X13" s="665"/>
      <c r="Y13" s="666"/>
      <c r="Z13" s="691" t="s">
        <v>127</v>
      </c>
      <c r="AA13" s="691"/>
      <c r="AB13" s="691"/>
      <c r="AC13" s="691"/>
      <c r="AD13" s="692" t="s">
        <v>127</v>
      </c>
      <c r="AE13" s="692"/>
      <c r="AF13" s="692"/>
      <c r="AG13" s="692"/>
      <c r="AH13" s="692"/>
      <c r="AI13" s="692"/>
      <c r="AJ13" s="692"/>
      <c r="AK13" s="692"/>
      <c r="AL13" s="667" t="s">
        <v>127</v>
      </c>
      <c r="AM13" s="668"/>
      <c r="AN13" s="668"/>
      <c r="AO13" s="693"/>
      <c r="AP13" s="661" t="s">
        <v>252</v>
      </c>
      <c r="AQ13" s="662"/>
      <c r="AR13" s="662"/>
      <c r="AS13" s="662"/>
      <c r="AT13" s="662"/>
      <c r="AU13" s="662"/>
      <c r="AV13" s="662"/>
      <c r="AW13" s="662"/>
      <c r="AX13" s="662"/>
      <c r="AY13" s="662"/>
      <c r="AZ13" s="662"/>
      <c r="BA13" s="662"/>
      <c r="BB13" s="662"/>
      <c r="BC13" s="662"/>
      <c r="BD13" s="662"/>
      <c r="BE13" s="662"/>
      <c r="BF13" s="663"/>
      <c r="BG13" s="664">
        <v>1754357</v>
      </c>
      <c r="BH13" s="665"/>
      <c r="BI13" s="665"/>
      <c r="BJ13" s="665"/>
      <c r="BK13" s="665"/>
      <c r="BL13" s="665"/>
      <c r="BM13" s="665"/>
      <c r="BN13" s="666"/>
      <c r="BO13" s="691">
        <v>45.7</v>
      </c>
      <c r="BP13" s="691"/>
      <c r="BQ13" s="691"/>
      <c r="BR13" s="691"/>
      <c r="BS13" s="692" t="s">
        <v>127</v>
      </c>
      <c r="BT13" s="692"/>
      <c r="BU13" s="692"/>
      <c r="BV13" s="692"/>
      <c r="BW13" s="692"/>
      <c r="BX13" s="692"/>
      <c r="BY13" s="692"/>
      <c r="BZ13" s="692"/>
      <c r="CA13" s="692"/>
      <c r="CB13" s="750"/>
      <c r="CD13" s="706" t="s">
        <v>253</v>
      </c>
      <c r="CE13" s="703"/>
      <c r="CF13" s="703"/>
      <c r="CG13" s="703"/>
      <c r="CH13" s="703"/>
      <c r="CI13" s="703"/>
      <c r="CJ13" s="703"/>
      <c r="CK13" s="703"/>
      <c r="CL13" s="703"/>
      <c r="CM13" s="703"/>
      <c r="CN13" s="703"/>
      <c r="CO13" s="703"/>
      <c r="CP13" s="703"/>
      <c r="CQ13" s="704"/>
      <c r="CR13" s="664">
        <v>1226423</v>
      </c>
      <c r="CS13" s="665"/>
      <c r="CT13" s="665"/>
      <c r="CU13" s="665"/>
      <c r="CV13" s="665"/>
      <c r="CW13" s="665"/>
      <c r="CX13" s="665"/>
      <c r="CY13" s="666"/>
      <c r="CZ13" s="691">
        <v>8.6999999999999993</v>
      </c>
      <c r="DA13" s="691"/>
      <c r="DB13" s="691"/>
      <c r="DC13" s="691"/>
      <c r="DD13" s="670">
        <v>508109</v>
      </c>
      <c r="DE13" s="665"/>
      <c r="DF13" s="665"/>
      <c r="DG13" s="665"/>
      <c r="DH13" s="665"/>
      <c r="DI13" s="665"/>
      <c r="DJ13" s="665"/>
      <c r="DK13" s="665"/>
      <c r="DL13" s="665"/>
      <c r="DM13" s="665"/>
      <c r="DN13" s="665"/>
      <c r="DO13" s="665"/>
      <c r="DP13" s="666"/>
      <c r="DQ13" s="670">
        <v>707963</v>
      </c>
      <c r="DR13" s="665"/>
      <c r="DS13" s="665"/>
      <c r="DT13" s="665"/>
      <c r="DU13" s="665"/>
      <c r="DV13" s="665"/>
      <c r="DW13" s="665"/>
      <c r="DX13" s="665"/>
      <c r="DY13" s="665"/>
      <c r="DZ13" s="665"/>
      <c r="EA13" s="665"/>
      <c r="EB13" s="665"/>
      <c r="EC13" s="705"/>
    </row>
    <row r="14" spans="2:143" ht="11.25" customHeight="1" x14ac:dyDescent="0.15">
      <c r="B14" s="661" t="s">
        <v>254</v>
      </c>
      <c r="C14" s="662"/>
      <c r="D14" s="662"/>
      <c r="E14" s="662"/>
      <c r="F14" s="662"/>
      <c r="G14" s="662"/>
      <c r="H14" s="662"/>
      <c r="I14" s="662"/>
      <c r="J14" s="662"/>
      <c r="K14" s="662"/>
      <c r="L14" s="662"/>
      <c r="M14" s="662"/>
      <c r="N14" s="662"/>
      <c r="O14" s="662"/>
      <c r="P14" s="662"/>
      <c r="Q14" s="663"/>
      <c r="R14" s="664" t="s">
        <v>127</v>
      </c>
      <c r="S14" s="665"/>
      <c r="T14" s="665"/>
      <c r="U14" s="665"/>
      <c r="V14" s="665"/>
      <c r="W14" s="665"/>
      <c r="X14" s="665"/>
      <c r="Y14" s="666"/>
      <c r="Z14" s="691" t="s">
        <v>127</v>
      </c>
      <c r="AA14" s="691"/>
      <c r="AB14" s="691"/>
      <c r="AC14" s="691"/>
      <c r="AD14" s="692" t="s">
        <v>127</v>
      </c>
      <c r="AE14" s="692"/>
      <c r="AF14" s="692"/>
      <c r="AG14" s="692"/>
      <c r="AH14" s="692"/>
      <c r="AI14" s="692"/>
      <c r="AJ14" s="692"/>
      <c r="AK14" s="692"/>
      <c r="AL14" s="667" t="s">
        <v>127</v>
      </c>
      <c r="AM14" s="668"/>
      <c r="AN14" s="668"/>
      <c r="AO14" s="693"/>
      <c r="AP14" s="661" t="s">
        <v>255</v>
      </c>
      <c r="AQ14" s="662"/>
      <c r="AR14" s="662"/>
      <c r="AS14" s="662"/>
      <c r="AT14" s="662"/>
      <c r="AU14" s="662"/>
      <c r="AV14" s="662"/>
      <c r="AW14" s="662"/>
      <c r="AX14" s="662"/>
      <c r="AY14" s="662"/>
      <c r="AZ14" s="662"/>
      <c r="BA14" s="662"/>
      <c r="BB14" s="662"/>
      <c r="BC14" s="662"/>
      <c r="BD14" s="662"/>
      <c r="BE14" s="662"/>
      <c r="BF14" s="663"/>
      <c r="BG14" s="664">
        <v>94406</v>
      </c>
      <c r="BH14" s="665"/>
      <c r="BI14" s="665"/>
      <c r="BJ14" s="665"/>
      <c r="BK14" s="665"/>
      <c r="BL14" s="665"/>
      <c r="BM14" s="665"/>
      <c r="BN14" s="666"/>
      <c r="BO14" s="691">
        <v>2.5</v>
      </c>
      <c r="BP14" s="691"/>
      <c r="BQ14" s="691"/>
      <c r="BR14" s="691"/>
      <c r="BS14" s="692" t="s">
        <v>127</v>
      </c>
      <c r="BT14" s="692"/>
      <c r="BU14" s="692"/>
      <c r="BV14" s="692"/>
      <c r="BW14" s="692"/>
      <c r="BX14" s="692"/>
      <c r="BY14" s="692"/>
      <c r="BZ14" s="692"/>
      <c r="CA14" s="692"/>
      <c r="CB14" s="750"/>
      <c r="CD14" s="706" t="s">
        <v>256</v>
      </c>
      <c r="CE14" s="703"/>
      <c r="CF14" s="703"/>
      <c r="CG14" s="703"/>
      <c r="CH14" s="703"/>
      <c r="CI14" s="703"/>
      <c r="CJ14" s="703"/>
      <c r="CK14" s="703"/>
      <c r="CL14" s="703"/>
      <c r="CM14" s="703"/>
      <c r="CN14" s="703"/>
      <c r="CO14" s="703"/>
      <c r="CP14" s="703"/>
      <c r="CQ14" s="704"/>
      <c r="CR14" s="664">
        <v>724688</v>
      </c>
      <c r="CS14" s="665"/>
      <c r="CT14" s="665"/>
      <c r="CU14" s="665"/>
      <c r="CV14" s="665"/>
      <c r="CW14" s="665"/>
      <c r="CX14" s="665"/>
      <c r="CY14" s="666"/>
      <c r="CZ14" s="691">
        <v>5.0999999999999996</v>
      </c>
      <c r="DA14" s="691"/>
      <c r="DB14" s="691"/>
      <c r="DC14" s="691"/>
      <c r="DD14" s="670">
        <v>101495</v>
      </c>
      <c r="DE14" s="665"/>
      <c r="DF14" s="665"/>
      <c r="DG14" s="665"/>
      <c r="DH14" s="665"/>
      <c r="DI14" s="665"/>
      <c r="DJ14" s="665"/>
      <c r="DK14" s="665"/>
      <c r="DL14" s="665"/>
      <c r="DM14" s="665"/>
      <c r="DN14" s="665"/>
      <c r="DO14" s="665"/>
      <c r="DP14" s="666"/>
      <c r="DQ14" s="670">
        <v>634602</v>
      </c>
      <c r="DR14" s="665"/>
      <c r="DS14" s="665"/>
      <c r="DT14" s="665"/>
      <c r="DU14" s="665"/>
      <c r="DV14" s="665"/>
      <c r="DW14" s="665"/>
      <c r="DX14" s="665"/>
      <c r="DY14" s="665"/>
      <c r="DZ14" s="665"/>
      <c r="EA14" s="665"/>
      <c r="EB14" s="665"/>
      <c r="EC14" s="705"/>
    </row>
    <row r="15" spans="2:143" ht="11.25" customHeight="1" x14ac:dyDescent="0.15">
      <c r="B15" s="661" t="s">
        <v>257</v>
      </c>
      <c r="C15" s="662"/>
      <c r="D15" s="662"/>
      <c r="E15" s="662"/>
      <c r="F15" s="662"/>
      <c r="G15" s="662"/>
      <c r="H15" s="662"/>
      <c r="I15" s="662"/>
      <c r="J15" s="662"/>
      <c r="K15" s="662"/>
      <c r="L15" s="662"/>
      <c r="M15" s="662"/>
      <c r="N15" s="662"/>
      <c r="O15" s="662"/>
      <c r="P15" s="662"/>
      <c r="Q15" s="663"/>
      <c r="R15" s="664" t="s">
        <v>127</v>
      </c>
      <c r="S15" s="665"/>
      <c r="T15" s="665"/>
      <c r="U15" s="665"/>
      <c r="V15" s="665"/>
      <c r="W15" s="665"/>
      <c r="X15" s="665"/>
      <c r="Y15" s="666"/>
      <c r="Z15" s="691" t="s">
        <v>127</v>
      </c>
      <c r="AA15" s="691"/>
      <c r="AB15" s="691"/>
      <c r="AC15" s="691"/>
      <c r="AD15" s="692" t="s">
        <v>127</v>
      </c>
      <c r="AE15" s="692"/>
      <c r="AF15" s="692"/>
      <c r="AG15" s="692"/>
      <c r="AH15" s="692"/>
      <c r="AI15" s="692"/>
      <c r="AJ15" s="692"/>
      <c r="AK15" s="692"/>
      <c r="AL15" s="667" t="s">
        <v>127</v>
      </c>
      <c r="AM15" s="668"/>
      <c r="AN15" s="668"/>
      <c r="AO15" s="693"/>
      <c r="AP15" s="661" t="s">
        <v>258</v>
      </c>
      <c r="AQ15" s="662"/>
      <c r="AR15" s="662"/>
      <c r="AS15" s="662"/>
      <c r="AT15" s="662"/>
      <c r="AU15" s="662"/>
      <c r="AV15" s="662"/>
      <c r="AW15" s="662"/>
      <c r="AX15" s="662"/>
      <c r="AY15" s="662"/>
      <c r="AZ15" s="662"/>
      <c r="BA15" s="662"/>
      <c r="BB15" s="662"/>
      <c r="BC15" s="662"/>
      <c r="BD15" s="662"/>
      <c r="BE15" s="662"/>
      <c r="BF15" s="663"/>
      <c r="BG15" s="664">
        <v>216269</v>
      </c>
      <c r="BH15" s="665"/>
      <c r="BI15" s="665"/>
      <c r="BJ15" s="665"/>
      <c r="BK15" s="665"/>
      <c r="BL15" s="665"/>
      <c r="BM15" s="665"/>
      <c r="BN15" s="666"/>
      <c r="BO15" s="691">
        <v>5.6</v>
      </c>
      <c r="BP15" s="691"/>
      <c r="BQ15" s="691"/>
      <c r="BR15" s="691"/>
      <c r="BS15" s="692" t="s">
        <v>127</v>
      </c>
      <c r="BT15" s="692"/>
      <c r="BU15" s="692"/>
      <c r="BV15" s="692"/>
      <c r="BW15" s="692"/>
      <c r="BX15" s="692"/>
      <c r="BY15" s="692"/>
      <c r="BZ15" s="692"/>
      <c r="CA15" s="692"/>
      <c r="CB15" s="750"/>
      <c r="CD15" s="706" t="s">
        <v>259</v>
      </c>
      <c r="CE15" s="703"/>
      <c r="CF15" s="703"/>
      <c r="CG15" s="703"/>
      <c r="CH15" s="703"/>
      <c r="CI15" s="703"/>
      <c r="CJ15" s="703"/>
      <c r="CK15" s="703"/>
      <c r="CL15" s="703"/>
      <c r="CM15" s="703"/>
      <c r="CN15" s="703"/>
      <c r="CO15" s="703"/>
      <c r="CP15" s="703"/>
      <c r="CQ15" s="704"/>
      <c r="CR15" s="664">
        <v>2127200</v>
      </c>
      <c r="CS15" s="665"/>
      <c r="CT15" s="665"/>
      <c r="CU15" s="665"/>
      <c r="CV15" s="665"/>
      <c r="CW15" s="665"/>
      <c r="CX15" s="665"/>
      <c r="CY15" s="666"/>
      <c r="CZ15" s="691">
        <v>15.1</v>
      </c>
      <c r="DA15" s="691"/>
      <c r="DB15" s="691"/>
      <c r="DC15" s="691"/>
      <c r="DD15" s="670">
        <v>891934</v>
      </c>
      <c r="DE15" s="665"/>
      <c r="DF15" s="665"/>
      <c r="DG15" s="665"/>
      <c r="DH15" s="665"/>
      <c r="DI15" s="665"/>
      <c r="DJ15" s="665"/>
      <c r="DK15" s="665"/>
      <c r="DL15" s="665"/>
      <c r="DM15" s="665"/>
      <c r="DN15" s="665"/>
      <c r="DO15" s="665"/>
      <c r="DP15" s="666"/>
      <c r="DQ15" s="670">
        <v>1198213</v>
      </c>
      <c r="DR15" s="665"/>
      <c r="DS15" s="665"/>
      <c r="DT15" s="665"/>
      <c r="DU15" s="665"/>
      <c r="DV15" s="665"/>
      <c r="DW15" s="665"/>
      <c r="DX15" s="665"/>
      <c r="DY15" s="665"/>
      <c r="DZ15" s="665"/>
      <c r="EA15" s="665"/>
      <c r="EB15" s="665"/>
      <c r="EC15" s="705"/>
    </row>
    <row r="16" spans="2:143" ht="11.25" customHeight="1" x14ac:dyDescent="0.15">
      <c r="B16" s="661" t="s">
        <v>260</v>
      </c>
      <c r="C16" s="662"/>
      <c r="D16" s="662"/>
      <c r="E16" s="662"/>
      <c r="F16" s="662"/>
      <c r="G16" s="662"/>
      <c r="H16" s="662"/>
      <c r="I16" s="662"/>
      <c r="J16" s="662"/>
      <c r="K16" s="662"/>
      <c r="L16" s="662"/>
      <c r="M16" s="662"/>
      <c r="N16" s="662"/>
      <c r="O16" s="662"/>
      <c r="P16" s="662"/>
      <c r="Q16" s="663"/>
      <c r="R16" s="664">
        <v>12305</v>
      </c>
      <c r="S16" s="665"/>
      <c r="T16" s="665"/>
      <c r="U16" s="665"/>
      <c r="V16" s="665"/>
      <c r="W16" s="665"/>
      <c r="X16" s="665"/>
      <c r="Y16" s="666"/>
      <c r="Z16" s="691">
        <v>0.1</v>
      </c>
      <c r="AA16" s="691"/>
      <c r="AB16" s="691"/>
      <c r="AC16" s="691"/>
      <c r="AD16" s="692">
        <v>12305</v>
      </c>
      <c r="AE16" s="692"/>
      <c r="AF16" s="692"/>
      <c r="AG16" s="692"/>
      <c r="AH16" s="692"/>
      <c r="AI16" s="692"/>
      <c r="AJ16" s="692"/>
      <c r="AK16" s="692"/>
      <c r="AL16" s="667">
        <v>0.2</v>
      </c>
      <c r="AM16" s="668"/>
      <c r="AN16" s="668"/>
      <c r="AO16" s="693"/>
      <c r="AP16" s="661" t="s">
        <v>261</v>
      </c>
      <c r="AQ16" s="662"/>
      <c r="AR16" s="662"/>
      <c r="AS16" s="662"/>
      <c r="AT16" s="662"/>
      <c r="AU16" s="662"/>
      <c r="AV16" s="662"/>
      <c r="AW16" s="662"/>
      <c r="AX16" s="662"/>
      <c r="AY16" s="662"/>
      <c r="AZ16" s="662"/>
      <c r="BA16" s="662"/>
      <c r="BB16" s="662"/>
      <c r="BC16" s="662"/>
      <c r="BD16" s="662"/>
      <c r="BE16" s="662"/>
      <c r="BF16" s="663"/>
      <c r="BG16" s="664" t="s">
        <v>127</v>
      </c>
      <c r="BH16" s="665"/>
      <c r="BI16" s="665"/>
      <c r="BJ16" s="665"/>
      <c r="BK16" s="665"/>
      <c r="BL16" s="665"/>
      <c r="BM16" s="665"/>
      <c r="BN16" s="666"/>
      <c r="BO16" s="691" t="s">
        <v>127</v>
      </c>
      <c r="BP16" s="691"/>
      <c r="BQ16" s="691"/>
      <c r="BR16" s="691"/>
      <c r="BS16" s="692" t="s">
        <v>127</v>
      </c>
      <c r="BT16" s="692"/>
      <c r="BU16" s="692"/>
      <c r="BV16" s="692"/>
      <c r="BW16" s="692"/>
      <c r="BX16" s="692"/>
      <c r="BY16" s="692"/>
      <c r="BZ16" s="692"/>
      <c r="CA16" s="692"/>
      <c r="CB16" s="750"/>
      <c r="CD16" s="706" t="s">
        <v>262</v>
      </c>
      <c r="CE16" s="703"/>
      <c r="CF16" s="703"/>
      <c r="CG16" s="703"/>
      <c r="CH16" s="703"/>
      <c r="CI16" s="703"/>
      <c r="CJ16" s="703"/>
      <c r="CK16" s="703"/>
      <c r="CL16" s="703"/>
      <c r="CM16" s="703"/>
      <c r="CN16" s="703"/>
      <c r="CO16" s="703"/>
      <c r="CP16" s="703"/>
      <c r="CQ16" s="704"/>
      <c r="CR16" s="664">
        <v>4215</v>
      </c>
      <c r="CS16" s="665"/>
      <c r="CT16" s="665"/>
      <c r="CU16" s="665"/>
      <c r="CV16" s="665"/>
      <c r="CW16" s="665"/>
      <c r="CX16" s="665"/>
      <c r="CY16" s="666"/>
      <c r="CZ16" s="691">
        <v>0</v>
      </c>
      <c r="DA16" s="691"/>
      <c r="DB16" s="691"/>
      <c r="DC16" s="691"/>
      <c r="DD16" s="670" t="s">
        <v>127</v>
      </c>
      <c r="DE16" s="665"/>
      <c r="DF16" s="665"/>
      <c r="DG16" s="665"/>
      <c r="DH16" s="665"/>
      <c r="DI16" s="665"/>
      <c r="DJ16" s="665"/>
      <c r="DK16" s="665"/>
      <c r="DL16" s="665"/>
      <c r="DM16" s="665"/>
      <c r="DN16" s="665"/>
      <c r="DO16" s="665"/>
      <c r="DP16" s="666"/>
      <c r="DQ16" s="670">
        <v>3397</v>
      </c>
      <c r="DR16" s="665"/>
      <c r="DS16" s="665"/>
      <c r="DT16" s="665"/>
      <c r="DU16" s="665"/>
      <c r="DV16" s="665"/>
      <c r="DW16" s="665"/>
      <c r="DX16" s="665"/>
      <c r="DY16" s="665"/>
      <c r="DZ16" s="665"/>
      <c r="EA16" s="665"/>
      <c r="EB16" s="665"/>
      <c r="EC16" s="705"/>
    </row>
    <row r="17" spans="2:133" ht="11.25" customHeight="1" x14ac:dyDescent="0.15">
      <c r="B17" s="661" t="s">
        <v>263</v>
      </c>
      <c r="C17" s="662"/>
      <c r="D17" s="662"/>
      <c r="E17" s="662"/>
      <c r="F17" s="662"/>
      <c r="G17" s="662"/>
      <c r="H17" s="662"/>
      <c r="I17" s="662"/>
      <c r="J17" s="662"/>
      <c r="K17" s="662"/>
      <c r="L17" s="662"/>
      <c r="M17" s="662"/>
      <c r="N17" s="662"/>
      <c r="O17" s="662"/>
      <c r="P17" s="662"/>
      <c r="Q17" s="663"/>
      <c r="R17" s="664">
        <v>46478</v>
      </c>
      <c r="S17" s="665"/>
      <c r="T17" s="665"/>
      <c r="U17" s="665"/>
      <c r="V17" s="665"/>
      <c r="W17" s="665"/>
      <c r="X17" s="665"/>
      <c r="Y17" s="666"/>
      <c r="Z17" s="691">
        <v>0.3</v>
      </c>
      <c r="AA17" s="691"/>
      <c r="AB17" s="691"/>
      <c r="AC17" s="691"/>
      <c r="AD17" s="692">
        <v>46478</v>
      </c>
      <c r="AE17" s="692"/>
      <c r="AF17" s="692"/>
      <c r="AG17" s="692"/>
      <c r="AH17" s="692"/>
      <c r="AI17" s="692"/>
      <c r="AJ17" s="692"/>
      <c r="AK17" s="692"/>
      <c r="AL17" s="667">
        <v>0.6</v>
      </c>
      <c r="AM17" s="668"/>
      <c r="AN17" s="668"/>
      <c r="AO17" s="693"/>
      <c r="AP17" s="661" t="s">
        <v>264</v>
      </c>
      <c r="AQ17" s="662"/>
      <c r="AR17" s="662"/>
      <c r="AS17" s="662"/>
      <c r="AT17" s="662"/>
      <c r="AU17" s="662"/>
      <c r="AV17" s="662"/>
      <c r="AW17" s="662"/>
      <c r="AX17" s="662"/>
      <c r="AY17" s="662"/>
      <c r="AZ17" s="662"/>
      <c r="BA17" s="662"/>
      <c r="BB17" s="662"/>
      <c r="BC17" s="662"/>
      <c r="BD17" s="662"/>
      <c r="BE17" s="662"/>
      <c r="BF17" s="663"/>
      <c r="BG17" s="664" t="s">
        <v>127</v>
      </c>
      <c r="BH17" s="665"/>
      <c r="BI17" s="665"/>
      <c r="BJ17" s="665"/>
      <c r="BK17" s="665"/>
      <c r="BL17" s="665"/>
      <c r="BM17" s="665"/>
      <c r="BN17" s="666"/>
      <c r="BO17" s="691" t="s">
        <v>127</v>
      </c>
      <c r="BP17" s="691"/>
      <c r="BQ17" s="691"/>
      <c r="BR17" s="691"/>
      <c r="BS17" s="692" t="s">
        <v>127</v>
      </c>
      <c r="BT17" s="692"/>
      <c r="BU17" s="692"/>
      <c r="BV17" s="692"/>
      <c r="BW17" s="692"/>
      <c r="BX17" s="692"/>
      <c r="BY17" s="692"/>
      <c r="BZ17" s="692"/>
      <c r="CA17" s="692"/>
      <c r="CB17" s="750"/>
      <c r="CD17" s="706" t="s">
        <v>265</v>
      </c>
      <c r="CE17" s="703"/>
      <c r="CF17" s="703"/>
      <c r="CG17" s="703"/>
      <c r="CH17" s="703"/>
      <c r="CI17" s="703"/>
      <c r="CJ17" s="703"/>
      <c r="CK17" s="703"/>
      <c r="CL17" s="703"/>
      <c r="CM17" s="703"/>
      <c r="CN17" s="703"/>
      <c r="CO17" s="703"/>
      <c r="CP17" s="703"/>
      <c r="CQ17" s="704"/>
      <c r="CR17" s="664">
        <v>1424209</v>
      </c>
      <c r="CS17" s="665"/>
      <c r="CT17" s="665"/>
      <c r="CU17" s="665"/>
      <c r="CV17" s="665"/>
      <c r="CW17" s="665"/>
      <c r="CX17" s="665"/>
      <c r="CY17" s="666"/>
      <c r="CZ17" s="691">
        <v>10.1</v>
      </c>
      <c r="DA17" s="691"/>
      <c r="DB17" s="691"/>
      <c r="DC17" s="691"/>
      <c r="DD17" s="670" t="s">
        <v>127</v>
      </c>
      <c r="DE17" s="665"/>
      <c r="DF17" s="665"/>
      <c r="DG17" s="665"/>
      <c r="DH17" s="665"/>
      <c r="DI17" s="665"/>
      <c r="DJ17" s="665"/>
      <c r="DK17" s="665"/>
      <c r="DL17" s="665"/>
      <c r="DM17" s="665"/>
      <c r="DN17" s="665"/>
      <c r="DO17" s="665"/>
      <c r="DP17" s="666"/>
      <c r="DQ17" s="670">
        <v>1323536</v>
      </c>
      <c r="DR17" s="665"/>
      <c r="DS17" s="665"/>
      <c r="DT17" s="665"/>
      <c r="DU17" s="665"/>
      <c r="DV17" s="665"/>
      <c r="DW17" s="665"/>
      <c r="DX17" s="665"/>
      <c r="DY17" s="665"/>
      <c r="DZ17" s="665"/>
      <c r="EA17" s="665"/>
      <c r="EB17" s="665"/>
      <c r="EC17" s="705"/>
    </row>
    <row r="18" spans="2:133" ht="11.25" customHeight="1" x14ac:dyDescent="0.15">
      <c r="B18" s="661" t="s">
        <v>266</v>
      </c>
      <c r="C18" s="662"/>
      <c r="D18" s="662"/>
      <c r="E18" s="662"/>
      <c r="F18" s="662"/>
      <c r="G18" s="662"/>
      <c r="H18" s="662"/>
      <c r="I18" s="662"/>
      <c r="J18" s="662"/>
      <c r="K18" s="662"/>
      <c r="L18" s="662"/>
      <c r="M18" s="662"/>
      <c r="N18" s="662"/>
      <c r="O18" s="662"/>
      <c r="P18" s="662"/>
      <c r="Q18" s="663"/>
      <c r="R18" s="664">
        <v>81854</v>
      </c>
      <c r="S18" s="665"/>
      <c r="T18" s="665"/>
      <c r="U18" s="665"/>
      <c r="V18" s="665"/>
      <c r="W18" s="665"/>
      <c r="X18" s="665"/>
      <c r="Y18" s="666"/>
      <c r="Z18" s="691">
        <v>0.5</v>
      </c>
      <c r="AA18" s="691"/>
      <c r="AB18" s="691"/>
      <c r="AC18" s="691"/>
      <c r="AD18" s="692">
        <v>77479</v>
      </c>
      <c r="AE18" s="692"/>
      <c r="AF18" s="692"/>
      <c r="AG18" s="692"/>
      <c r="AH18" s="692"/>
      <c r="AI18" s="692"/>
      <c r="AJ18" s="692"/>
      <c r="AK18" s="692"/>
      <c r="AL18" s="667">
        <v>1</v>
      </c>
      <c r="AM18" s="668"/>
      <c r="AN18" s="668"/>
      <c r="AO18" s="693"/>
      <c r="AP18" s="661" t="s">
        <v>267</v>
      </c>
      <c r="AQ18" s="662"/>
      <c r="AR18" s="662"/>
      <c r="AS18" s="662"/>
      <c r="AT18" s="662"/>
      <c r="AU18" s="662"/>
      <c r="AV18" s="662"/>
      <c r="AW18" s="662"/>
      <c r="AX18" s="662"/>
      <c r="AY18" s="662"/>
      <c r="AZ18" s="662"/>
      <c r="BA18" s="662"/>
      <c r="BB18" s="662"/>
      <c r="BC18" s="662"/>
      <c r="BD18" s="662"/>
      <c r="BE18" s="662"/>
      <c r="BF18" s="663"/>
      <c r="BG18" s="664" t="s">
        <v>127</v>
      </c>
      <c r="BH18" s="665"/>
      <c r="BI18" s="665"/>
      <c r="BJ18" s="665"/>
      <c r="BK18" s="665"/>
      <c r="BL18" s="665"/>
      <c r="BM18" s="665"/>
      <c r="BN18" s="666"/>
      <c r="BO18" s="691" t="s">
        <v>127</v>
      </c>
      <c r="BP18" s="691"/>
      <c r="BQ18" s="691"/>
      <c r="BR18" s="691"/>
      <c r="BS18" s="692" t="s">
        <v>127</v>
      </c>
      <c r="BT18" s="692"/>
      <c r="BU18" s="692"/>
      <c r="BV18" s="692"/>
      <c r="BW18" s="692"/>
      <c r="BX18" s="692"/>
      <c r="BY18" s="692"/>
      <c r="BZ18" s="692"/>
      <c r="CA18" s="692"/>
      <c r="CB18" s="750"/>
      <c r="CD18" s="706" t="s">
        <v>268</v>
      </c>
      <c r="CE18" s="703"/>
      <c r="CF18" s="703"/>
      <c r="CG18" s="703"/>
      <c r="CH18" s="703"/>
      <c r="CI18" s="703"/>
      <c r="CJ18" s="703"/>
      <c r="CK18" s="703"/>
      <c r="CL18" s="703"/>
      <c r="CM18" s="703"/>
      <c r="CN18" s="703"/>
      <c r="CO18" s="703"/>
      <c r="CP18" s="703"/>
      <c r="CQ18" s="704"/>
      <c r="CR18" s="664" t="s">
        <v>127</v>
      </c>
      <c r="CS18" s="665"/>
      <c r="CT18" s="665"/>
      <c r="CU18" s="665"/>
      <c r="CV18" s="665"/>
      <c r="CW18" s="665"/>
      <c r="CX18" s="665"/>
      <c r="CY18" s="666"/>
      <c r="CZ18" s="691" t="s">
        <v>127</v>
      </c>
      <c r="DA18" s="691"/>
      <c r="DB18" s="691"/>
      <c r="DC18" s="691"/>
      <c r="DD18" s="670" t="s">
        <v>127</v>
      </c>
      <c r="DE18" s="665"/>
      <c r="DF18" s="665"/>
      <c r="DG18" s="665"/>
      <c r="DH18" s="665"/>
      <c r="DI18" s="665"/>
      <c r="DJ18" s="665"/>
      <c r="DK18" s="665"/>
      <c r="DL18" s="665"/>
      <c r="DM18" s="665"/>
      <c r="DN18" s="665"/>
      <c r="DO18" s="665"/>
      <c r="DP18" s="666"/>
      <c r="DQ18" s="670" t="s">
        <v>127</v>
      </c>
      <c r="DR18" s="665"/>
      <c r="DS18" s="665"/>
      <c r="DT18" s="665"/>
      <c r="DU18" s="665"/>
      <c r="DV18" s="665"/>
      <c r="DW18" s="665"/>
      <c r="DX18" s="665"/>
      <c r="DY18" s="665"/>
      <c r="DZ18" s="665"/>
      <c r="EA18" s="665"/>
      <c r="EB18" s="665"/>
      <c r="EC18" s="705"/>
    </row>
    <row r="19" spans="2:133" ht="11.25" customHeight="1" x14ac:dyDescent="0.15">
      <c r="B19" s="661" t="s">
        <v>269</v>
      </c>
      <c r="C19" s="662"/>
      <c r="D19" s="662"/>
      <c r="E19" s="662"/>
      <c r="F19" s="662"/>
      <c r="G19" s="662"/>
      <c r="H19" s="662"/>
      <c r="I19" s="662"/>
      <c r="J19" s="662"/>
      <c r="K19" s="662"/>
      <c r="L19" s="662"/>
      <c r="M19" s="662"/>
      <c r="N19" s="662"/>
      <c r="O19" s="662"/>
      <c r="P19" s="662"/>
      <c r="Q19" s="663"/>
      <c r="R19" s="664">
        <v>20592</v>
      </c>
      <c r="S19" s="665"/>
      <c r="T19" s="665"/>
      <c r="U19" s="665"/>
      <c r="V19" s="665"/>
      <c r="W19" s="665"/>
      <c r="X19" s="665"/>
      <c r="Y19" s="666"/>
      <c r="Z19" s="691">
        <v>0.1</v>
      </c>
      <c r="AA19" s="691"/>
      <c r="AB19" s="691"/>
      <c r="AC19" s="691"/>
      <c r="AD19" s="692">
        <v>20592</v>
      </c>
      <c r="AE19" s="692"/>
      <c r="AF19" s="692"/>
      <c r="AG19" s="692"/>
      <c r="AH19" s="692"/>
      <c r="AI19" s="692"/>
      <c r="AJ19" s="692"/>
      <c r="AK19" s="692"/>
      <c r="AL19" s="667">
        <v>0.3</v>
      </c>
      <c r="AM19" s="668"/>
      <c r="AN19" s="668"/>
      <c r="AO19" s="693"/>
      <c r="AP19" s="661" t="s">
        <v>270</v>
      </c>
      <c r="AQ19" s="662"/>
      <c r="AR19" s="662"/>
      <c r="AS19" s="662"/>
      <c r="AT19" s="662"/>
      <c r="AU19" s="662"/>
      <c r="AV19" s="662"/>
      <c r="AW19" s="662"/>
      <c r="AX19" s="662"/>
      <c r="AY19" s="662"/>
      <c r="AZ19" s="662"/>
      <c r="BA19" s="662"/>
      <c r="BB19" s="662"/>
      <c r="BC19" s="662"/>
      <c r="BD19" s="662"/>
      <c r="BE19" s="662"/>
      <c r="BF19" s="663"/>
      <c r="BG19" s="664">
        <v>277216</v>
      </c>
      <c r="BH19" s="665"/>
      <c r="BI19" s="665"/>
      <c r="BJ19" s="665"/>
      <c r="BK19" s="665"/>
      <c r="BL19" s="665"/>
      <c r="BM19" s="665"/>
      <c r="BN19" s="666"/>
      <c r="BO19" s="691">
        <v>7.2</v>
      </c>
      <c r="BP19" s="691"/>
      <c r="BQ19" s="691"/>
      <c r="BR19" s="691"/>
      <c r="BS19" s="692" t="s">
        <v>127</v>
      </c>
      <c r="BT19" s="692"/>
      <c r="BU19" s="692"/>
      <c r="BV19" s="692"/>
      <c r="BW19" s="692"/>
      <c r="BX19" s="692"/>
      <c r="BY19" s="692"/>
      <c r="BZ19" s="692"/>
      <c r="CA19" s="692"/>
      <c r="CB19" s="750"/>
      <c r="CD19" s="706" t="s">
        <v>271</v>
      </c>
      <c r="CE19" s="703"/>
      <c r="CF19" s="703"/>
      <c r="CG19" s="703"/>
      <c r="CH19" s="703"/>
      <c r="CI19" s="703"/>
      <c r="CJ19" s="703"/>
      <c r="CK19" s="703"/>
      <c r="CL19" s="703"/>
      <c r="CM19" s="703"/>
      <c r="CN19" s="703"/>
      <c r="CO19" s="703"/>
      <c r="CP19" s="703"/>
      <c r="CQ19" s="704"/>
      <c r="CR19" s="664" t="s">
        <v>127</v>
      </c>
      <c r="CS19" s="665"/>
      <c r="CT19" s="665"/>
      <c r="CU19" s="665"/>
      <c r="CV19" s="665"/>
      <c r="CW19" s="665"/>
      <c r="CX19" s="665"/>
      <c r="CY19" s="666"/>
      <c r="CZ19" s="691" t="s">
        <v>127</v>
      </c>
      <c r="DA19" s="691"/>
      <c r="DB19" s="691"/>
      <c r="DC19" s="691"/>
      <c r="DD19" s="670" t="s">
        <v>127</v>
      </c>
      <c r="DE19" s="665"/>
      <c r="DF19" s="665"/>
      <c r="DG19" s="665"/>
      <c r="DH19" s="665"/>
      <c r="DI19" s="665"/>
      <c r="DJ19" s="665"/>
      <c r="DK19" s="665"/>
      <c r="DL19" s="665"/>
      <c r="DM19" s="665"/>
      <c r="DN19" s="665"/>
      <c r="DO19" s="665"/>
      <c r="DP19" s="666"/>
      <c r="DQ19" s="670" t="s">
        <v>127</v>
      </c>
      <c r="DR19" s="665"/>
      <c r="DS19" s="665"/>
      <c r="DT19" s="665"/>
      <c r="DU19" s="665"/>
      <c r="DV19" s="665"/>
      <c r="DW19" s="665"/>
      <c r="DX19" s="665"/>
      <c r="DY19" s="665"/>
      <c r="DZ19" s="665"/>
      <c r="EA19" s="665"/>
      <c r="EB19" s="665"/>
      <c r="EC19" s="705"/>
    </row>
    <row r="20" spans="2:133" ht="11.25" customHeight="1" x14ac:dyDescent="0.15">
      <c r="B20" s="661" t="s">
        <v>272</v>
      </c>
      <c r="C20" s="662"/>
      <c r="D20" s="662"/>
      <c r="E20" s="662"/>
      <c r="F20" s="662"/>
      <c r="G20" s="662"/>
      <c r="H20" s="662"/>
      <c r="I20" s="662"/>
      <c r="J20" s="662"/>
      <c r="K20" s="662"/>
      <c r="L20" s="662"/>
      <c r="M20" s="662"/>
      <c r="N20" s="662"/>
      <c r="O20" s="662"/>
      <c r="P20" s="662"/>
      <c r="Q20" s="663"/>
      <c r="R20" s="664">
        <v>3672</v>
      </c>
      <c r="S20" s="665"/>
      <c r="T20" s="665"/>
      <c r="U20" s="665"/>
      <c r="V20" s="665"/>
      <c r="W20" s="665"/>
      <c r="X20" s="665"/>
      <c r="Y20" s="666"/>
      <c r="Z20" s="691">
        <v>0</v>
      </c>
      <c r="AA20" s="691"/>
      <c r="AB20" s="691"/>
      <c r="AC20" s="691"/>
      <c r="AD20" s="692">
        <v>3672</v>
      </c>
      <c r="AE20" s="692"/>
      <c r="AF20" s="692"/>
      <c r="AG20" s="692"/>
      <c r="AH20" s="692"/>
      <c r="AI20" s="692"/>
      <c r="AJ20" s="692"/>
      <c r="AK20" s="692"/>
      <c r="AL20" s="667">
        <v>0</v>
      </c>
      <c r="AM20" s="668"/>
      <c r="AN20" s="668"/>
      <c r="AO20" s="693"/>
      <c r="AP20" s="661" t="s">
        <v>273</v>
      </c>
      <c r="AQ20" s="662"/>
      <c r="AR20" s="662"/>
      <c r="AS20" s="662"/>
      <c r="AT20" s="662"/>
      <c r="AU20" s="662"/>
      <c r="AV20" s="662"/>
      <c r="AW20" s="662"/>
      <c r="AX20" s="662"/>
      <c r="AY20" s="662"/>
      <c r="AZ20" s="662"/>
      <c r="BA20" s="662"/>
      <c r="BB20" s="662"/>
      <c r="BC20" s="662"/>
      <c r="BD20" s="662"/>
      <c r="BE20" s="662"/>
      <c r="BF20" s="663"/>
      <c r="BG20" s="664">
        <v>277216</v>
      </c>
      <c r="BH20" s="665"/>
      <c r="BI20" s="665"/>
      <c r="BJ20" s="665"/>
      <c r="BK20" s="665"/>
      <c r="BL20" s="665"/>
      <c r="BM20" s="665"/>
      <c r="BN20" s="666"/>
      <c r="BO20" s="691">
        <v>7.2</v>
      </c>
      <c r="BP20" s="691"/>
      <c r="BQ20" s="691"/>
      <c r="BR20" s="691"/>
      <c r="BS20" s="692" t="s">
        <v>127</v>
      </c>
      <c r="BT20" s="692"/>
      <c r="BU20" s="692"/>
      <c r="BV20" s="692"/>
      <c r="BW20" s="692"/>
      <c r="BX20" s="692"/>
      <c r="BY20" s="692"/>
      <c r="BZ20" s="692"/>
      <c r="CA20" s="692"/>
      <c r="CB20" s="750"/>
      <c r="CD20" s="706" t="s">
        <v>274</v>
      </c>
      <c r="CE20" s="703"/>
      <c r="CF20" s="703"/>
      <c r="CG20" s="703"/>
      <c r="CH20" s="703"/>
      <c r="CI20" s="703"/>
      <c r="CJ20" s="703"/>
      <c r="CK20" s="703"/>
      <c r="CL20" s="703"/>
      <c r="CM20" s="703"/>
      <c r="CN20" s="703"/>
      <c r="CO20" s="703"/>
      <c r="CP20" s="703"/>
      <c r="CQ20" s="704"/>
      <c r="CR20" s="664">
        <v>14131466</v>
      </c>
      <c r="CS20" s="665"/>
      <c r="CT20" s="665"/>
      <c r="CU20" s="665"/>
      <c r="CV20" s="665"/>
      <c r="CW20" s="665"/>
      <c r="CX20" s="665"/>
      <c r="CY20" s="666"/>
      <c r="CZ20" s="691">
        <v>100</v>
      </c>
      <c r="DA20" s="691"/>
      <c r="DB20" s="691"/>
      <c r="DC20" s="691"/>
      <c r="DD20" s="670">
        <v>1729740</v>
      </c>
      <c r="DE20" s="665"/>
      <c r="DF20" s="665"/>
      <c r="DG20" s="665"/>
      <c r="DH20" s="665"/>
      <c r="DI20" s="665"/>
      <c r="DJ20" s="665"/>
      <c r="DK20" s="665"/>
      <c r="DL20" s="665"/>
      <c r="DM20" s="665"/>
      <c r="DN20" s="665"/>
      <c r="DO20" s="665"/>
      <c r="DP20" s="666"/>
      <c r="DQ20" s="670">
        <v>9016608</v>
      </c>
      <c r="DR20" s="665"/>
      <c r="DS20" s="665"/>
      <c r="DT20" s="665"/>
      <c r="DU20" s="665"/>
      <c r="DV20" s="665"/>
      <c r="DW20" s="665"/>
      <c r="DX20" s="665"/>
      <c r="DY20" s="665"/>
      <c r="DZ20" s="665"/>
      <c r="EA20" s="665"/>
      <c r="EB20" s="665"/>
      <c r="EC20" s="705"/>
    </row>
    <row r="21" spans="2:133" ht="11.25" customHeight="1" x14ac:dyDescent="0.15">
      <c r="B21" s="661" t="s">
        <v>275</v>
      </c>
      <c r="C21" s="662"/>
      <c r="D21" s="662"/>
      <c r="E21" s="662"/>
      <c r="F21" s="662"/>
      <c r="G21" s="662"/>
      <c r="H21" s="662"/>
      <c r="I21" s="662"/>
      <c r="J21" s="662"/>
      <c r="K21" s="662"/>
      <c r="L21" s="662"/>
      <c r="M21" s="662"/>
      <c r="N21" s="662"/>
      <c r="O21" s="662"/>
      <c r="P21" s="662"/>
      <c r="Q21" s="663"/>
      <c r="R21" s="664">
        <v>1233</v>
      </c>
      <c r="S21" s="665"/>
      <c r="T21" s="665"/>
      <c r="U21" s="665"/>
      <c r="V21" s="665"/>
      <c r="W21" s="665"/>
      <c r="X21" s="665"/>
      <c r="Y21" s="666"/>
      <c r="Z21" s="691">
        <v>0</v>
      </c>
      <c r="AA21" s="691"/>
      <c r="AB21" s="691"/>
      <c r="AC21" s="691"/>
      <c r="AD21" s="692">
        <v>1233</v>
      </c>
      <c r="AE21" s="692"/>
      <c r="AF21" s="692"/>
      <c r="AG21" s="692"/>
      <c r="AH21" s="692"/>
      <c r="AI21" s="692"/>
      <c r="AJ21" s="692"/>
      <c r="AK21" s="692"/>
      <c r="AL21" s="667">
        <v>0</v>
      </c>
      <c r="AM21" s="668"/>
      <c r="AN21" s="668"/>
      <c r="AO21" s="693"/>
      <c r="AP21" s="757" t="s">
        <v>276</v>
      </c>
      <c r="AQ21" s="764"/>
      <c r="AR21" s="764"/>
      <c r="AS21" s="764"/>
      <c r="AT21" s="764"/>
      <c r="AU21" s="764"/>
      <c r="AV21" s="764"/>
      <c r="AW21" s="764"/>
      <c r="AX21" s="764"/>
      <c r="AY21" s="764"/>
      <c r="AZ21" s="764"/>
      <c r="BA21" s="764"/>
      <c r="BB21" s="764"/>
      <c r="BC21" s="764"/>
      <c r="BD21" s="764"/>
      <c r="BE21" s="764"/>
      <c r="BF21" s="759"/>
      <c r="BG21" s="664" t="s">
        <v>127</v>
      </c>
      <c r="BH21" s="665"/>
      <c r="BI21" s="665"/>
      <c r="BJ21" s="665"/>
      <c r="BK21" s="665"/>
      <c r="BL21" s="665"/>
      <c r="BM21" s="665"/>
      <c r="BN21" s="666"/>
      <c r="BO21" s="691" t="s">
        <v>127</v>
      </c>
      <c r="BP21" s="691"/>
      <c r="BQ21" s="691"/>
      <c r="BR21" s="691"/>
      <c r="BS21" s="692" t="s">
        <v>127</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277</v>
      </c>
      <c r="C22" s="728"/>
      <c r="D22" s="728"/>
      <c r="E22" s="728"/>
      <c r="F22" s="728"/>
      <c r="G22" s="728"/>
      <c r="H22" s="728"/>
      <c r="I22" s="728"/>
      <c r="J22" s="728"/>
      <c r="K22" s="728"/>
      <c r="L22" s="728"/>
      <c r="M22" s="728"/>
      <c r="N22" s="728"/>
      <c r="O22" s="728"/>
      <c r="P22" s="728"/>
      <c r="Q22" s="729"/>
      <c r="R22" s="664">
        <v>56357</v>
      </c>
      <c r="S22" s="665"/>
      <c r="T22" s="665"/>
      <c r="U22" s="665"/>
      <c r="V22" s="665"/>
      <c r="W22" s="665"/>
      <c r="X22" s="665"/>
      <c r="Y22" s="666"/>
      <c r="Z22" s="691">
        <v>0.4</v>
      </c>
      <c r="AA22" s="691"/>
      <c r="AB22" s="691"/>
      <c r="AC22" s="691"/>
      <c r="AD22" s="692">
        <v>51982</v>
      </c>
      <c r="AE22" s="692"/>
      <c r="AF22" s="692"/>
      <c r="AG22" s="692"/>
      <c r="AH22" s="692"/>
      <c r="AI22" s="692"/>
      <c r="AJ22" s="692"/>
      <c r="AK22" s="692"/>
      <c r="AL22" s="667">
        <v>0.69999998807907104</v>
      </c>
      <c r="AM22" s="668"/>
      <c r="AN22" s="668"/>
      <c r="AO22" s="693"/>
      <c r="AP22" s="757" t="s">
        <v>278</v>
      </c>
      <c r="AQ22" s="764"/>
      <c r="AR22" s="764"/>
      <c r="AS22" s="764"/>
      <c r="AT22" s="764"/>
      <c r="AU22" s="764"/>
      <c r="AV22" s="764"/>
      <c r="AW22" s="764"/>
      <c r="AX22" s="764"/>
      <c r="AY22" s="764"/>
      <c r="AZ22" s="764"/>
      <c r="BA22" s="764"/>
      <c r="BB22" s="764"/>
      <c r="BC22" s="764"/>
      <c r="BD22" s="764"/>
      <c r="BE22" s="764"/>
      <c r="BF22" s="759"/>
      <c r="BG22" s="664" t="s">
        <v>127</v>
      </c>
      <c r="BH22" s="665"/>
      <c r="BI22" s="665"/>
      <c r="BJ22" s="665"/>
      <c r="BK22" s="665"/>
      <c r="BL22" s="665"/>
      <c r="BM22" s="665"/>
      <c r="BN22" s="666"/>
      <c r="BO22" s="691" t="s">
        <v>127</v>
      </c>
      <c r="BP22" s="691"/>
      <c r="BQ22" s="691"/>
      <c r="BR22" s="691"/>
      <c r="BS22" s="692" t="s">
        <v>127</v>
      </c>
      <c r="BT22" s="692"/>
      <c r="BU22" s="692"/>
      <c r="BV22" s="692"/>
      <c r="BW22" s="692"/>
      <c r="BX22" s="692"/>
      <c r="BY22" s="692"/>
      <c r="BZ22" s="692"/>
      <c r="CA22" s="692"/>
      <c r="CB22" s="750"/>
      <c r="CD22" s="766" t="s">
        <v>279</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280</v>
      </c>
      <c r="C23" s="662"/>
      <c r="D23" s="662"/>
      <c r="E23" s="662"/>
      <c r="F23" s="662"/>
      <c r="G23" s="662"/>
      <c r="H23" s="662"/>
      <c r="I23" s="662"/>
      <c r="J23" s="662"/>
      <c r="K23" s="662"/>
      <c r="L23" s="662"/>
      <c r="M23" s="662"/>
      <c r="N23" s="662"/>
      <c r="O23" s="662"/>
      <c r="P23" s="662"/>
      <c r="Q23" s="663"/>
      <c r="R23" s="664">
        <v>3260615</v>
      </c>
      <c r="S23" s="665"/>
      <c r="T23" s="665"/>
      <c r="U23" s="665"/>
      <c r="V23" s="665"/>
      <c r="W23" s="665"/>
      <c r="X23" s="665"/>
      <c r="Y23" s="666"/>
      <c r="Z23" s="691">
        <v>21.6</v>
      </c>
      <c r="AA23" s="691"/>
      <c r="AB23" s="691"/>
      <c r="AC23" s="691"/>
      <c r="AD23" s="692">
        <v>2807496</v>
      </c>
      <c r="AE23" s="692"/>
      <c r="AF23" s="692"/>
      <c r="AG23" s="692"/>
      <c r="AH23" s="692"/>
      <c r="AI23" s="692"/>
      <c r="AJ23" s="692"/>
      <c r="AK23" s="692"/>
      <c r="AL23" s="667">
        <v>37.700000000000003</v>
      </c>
      <c r="AM23" s="668"/>
      <c r="AN23" s="668"/>
      <c r="AO23" s="693"/>
      <c r="AP23" s="757" t="s">
        <v>281</v>
      </c>
      <c r="AQ23" s="764"/>
      <c r="AR23" s="764"/>
      <c r="AS23" s="764"/>
      <c r="AT23" s="764"/>
      <c r="AU23" s="764"/>
      <c r="AV23" s="764"/>
      <c r="AW23" s="764"/>
      <c r="AX23" s="764"/>
      <c r="AY23" s="764"/>
      <c r="AZ23" s="764"/>
      <c r="BA23" s="764"/>
      <c r="BB23" s="764"/>
      <c r="BC23" s="764"/>
      <c r="BD23" s="764"/>
      <c r="BE23" s="764"/>
      <c r="BF23" s="759"/>
      <c r="BG23" s="664">
        <v>277216</v>
      </c>
      <c r="BH23" s="665"/>
      <c r="BI23" s="665"/>
      <c r="BJ23" s="665"/>
      <c r="BK23" s="665"/>
      <c r="BL23" s="665"/>
      <c r="BM23" s="665"/>
      <c r="BN23" s="666"/>
      <c r="BO23" s="691">
        <v>7.2</v>
      </c>
      <c r="BP23" s="691"/>
      <c r="BQ23" s="691"/>
      <c r="BR23" s="691"/>
      <c r="BS23" s="692" t="s">
        <v>127</v>
      </c>
      <c r="BT23" s="692"/>
      <c r="BU23" s="692"/>
      <c r="BV23" s="692"/>
      <c r="BW23" s="692"/>
      <c r="BX23" s="692"/>
      <c r="BY23" s="692"/>
      <c r="BZ23" s="692"/>
      <c r="CA23" s="692"/>
      <c r="CB23" s="750"/>
      <c r="CD23" s="766" t="s">
        <v>221</v>
      </c>
      <c r="CE23" s="767"/>
      <c r="CF23" s="767"/>
      <c r="CG23" s="767"/>
      <c r="CH23" s="767"/>
      <c r="CI23" s="767"/>
      <c r="CJ23" s="767"/>
      <c r="CK23" s="767"/>
      <c r="CL23" s="767"/>
      <c r="CM23" s="767"/>
      <c r="CN23" s="767"/>
      <c r="CO23" s="767"/>
      <c r="CP23" s="767"/>
      <c r="CQ23" s="768"/>
      <c r="CR23" s="766" t="s">
        <v>282</v>
      </c>
      <c r="CS23" s="767"/>
      <c r="CT23" s="767"/>
      <c r="CU23" s="767"/>
      <c r="CV23" s="767"/>
      <c r="CW23" s="767"/>
      <c r="CX23" s="767"/>
      <c r="CY23" s="768"/>
      <c r="CZ23" s="766" t="s">
        <v>283</v>
      </c>
      <c r="DA23" s="767"/>
      <c r="DB23" s="767"/>
      <c r="DC23" s="768"/>
      <c r="DD23" s="766" t="s">
        <v>284</v>
      </c>
      <c r="DE23" s="767"/>
      <c r="DF23" s="767"/>
      <c r="DG23" s="767"/>
      <c r="DH23" s="767"/>
      <c r="DI23" s="767"/>
      <c r="DJ23" s="767"/>
      <c r="DK23" s="768"/>
      <c r="DL23" s="775" t="s">
        <v>285</v>
      </c>
      <c r="DM23" s="776"/>
      <c r="DN23" s="776"/>
      <c r="DO23" s="776"/>
      <c r="DP23" s="776"/>
      <c r="DQ23" s="776"/>
      <c r="DR23" s="776"/>
      <c r="DS23" s="776"/>
      <c r="DT23" s="776"/>
      <c r="DU23" s="776"/>
      <c r="DV23" s="777"/>
      <c r="DW23" s="766" t="s">
        <v>286</v>
      </c>
      <c r="DX23" s="767"/>
      <c r="DY23" s="767"/>
      <c r="DZ23" s="767"/>
      <c r="EA23" s="767"/>
      <c r="EB23" s="767"/>
      <c r="EC23" s="768"/>
    </row>
    <row r="24" spans="2:133" ht="11.25" customHeight="1" x14ac:dyDescent="0.15">
      <c r="B24" s="661" t="s">
        <v>287</v>
      </c>
      <c r="C24" s="662"/>
      <c r="D24" s="662"/>
      <c r="E24" s="662"/>
      <c r="F24" s="662"/>
      <c r="G24" s="662"/>
      <c r="H24" s="662"/>
      <c r="I24" s="662"/>
      <c r="J24" s="662"/>
      <c r="K24" s="662"/>
      <c r="L24" s="662"/>
      <c r="M24" s="662"/>
      <c r="N24" s="662"/>
      <c r="O24" s="662"/>
      <c r="P24" s="662"/>
      <c r="Q24" s="663"/>
      <c r="R24" s="664">
        <v>2807496</v>
      </c>
      <c r="S24" s="665"/>
      <c r="T24" s="665"/>
      <c r="U24" s="665"/>
      <c r="V24" s="665"/>
      <c r="W24" s="665"/>
      <c r="X24" s="665"/>
      <c r="Y24" s="666"/>
      <c r="Z24" s="691">
        <v>18.600000000000001</v>
      </c>
      <c r="AA24" s="691"/>
      <c r="AB24" s="691"/>
      <c r="AC24" s="691"/>
      <c r="AD24" s="692">
        <v>2807496</v>
      </c>
      <c r="AE24" s="692"/>
      <c r="AF24" s="692"/>
      <c r="AG24" s="692"/>
      <c r="AH24" s="692"/>
      <c r="AI24" s="692"/>
      <c r="AJ24" s="692"/>
      <c r="AK24" s="692"/>
      <c r="AL24" s="667">
        <v>37.700000000000003</v>
      </c>
      <c r="AM24" s="668"/>
      <c r="AN24" s="668"/>
      <c r="AO24" s="693"/>
      <c r="AP24" s="757" t="s">
        <v>288</v>
      </c>
      <c r="AQ24" s="764"/>
      <c r="AR24" s="764"/>
      <c r="AS24" s="764"/>
      <c r="AT24" s="764"/>
      <c r="AU24" s="764"/>
      <c r="AV24" s="764"/>
      <c r="AW24" s="764"/>
      <c r="AX24" s="764"/>
      <c r="AY24" s="764"/>
      <c r="AZ24" s="764"/>
      <c r="BA24" s="764"/>
      <c r="BB24" s="764"/>
      <c r="BC24" s="764"/>
      <c r="BD24" s="764"/>
      <c r="BE24" s="764"/>
      <c r="BF24" s="759"/>
      <c r="BG24" s="664" t="s">
        <v>127</v>
      </c>
      <c r="BH24" s="665"/>
      <c r="BI24" s="665"/>
      <c r="BJ24" s="665"/>
      <c r="BK24" s="665"/>
      <c r="BL24" s="665"/>
      <c r="BM24" s="665"/>
      <c r="BN24" s="666"/>
      <c r="BO24" s="691" t="s">
        <v>127</v>
      </c>
      <c r="BP24" s="691"/>
      <c r="BQ24" s="691"/>
      <c r="BR24" s="691"/>
      <c r="BS24" s="692" t="s">
        <v>127</v>
      </c>
      <c r="BT24" s="692"/>
      <c r="BU24" s="692"/>
      <c r="BV24" s="692"/>
      <c r="BW24" s="692"/>
      <c r="BX24" s="692"/>
      <c r="BY24" s="692"/>
      <c r="BZ24" s="692"/>
      <c r="CA24" s="692"/>
      <c r="CB24" s="750"/>
      <c r="CD24" s="720" t="s">
        <v>289</v>
      </c>
      <c r="CE24" s="721"/>
      <c r="CF24" s="721"/>
      <c r="CG24" s="721"/>
      <c r="CH24" s="721"/>
      <c r="CI24" s="721"/>
      <c r="CJ24" s="721"/>
      <c r="CK24" s="721"/>
      <c r="CL24" s="721"/>
      <c r="CM24" s="721"/>
      <c r="CN24" s="721"/>
      <c r="CO24" s="721"/>
      <c r="CP24" s="721"/>
      <c r="CQ24" s="722"/>
      <c r="CR24" s="717">
        <v>6950603</v>
      </c>
      <c r="CS24" s="718"/>
      <c r="CT24" s="718"/>
      <c r="CU24" s="718"/>
      <c r="CV24" s="718"/>
      <c r="CW24" s="718"/>
      <c r="CX24" s="718"/>
      <c r="CY24" s="761"/>
      <c r="CZ24" s="762">
        <v>49.2</v>
      </c>
      <c r="DA24" s="735"/>
      <c r="DB24" s="735"/>
      <c r="DC24" s="765"/>
      <c r="DD24" s="760">
        <v>4457026</v>
      </c>
      <c r="DE24" s="718"/>
      <c r="DF24" s="718"/>
      <c r="DG24" s="718"/>
      <c r="DH24" s="718"/>
      <c r="DI24" s="718"/>
      <c r="DJ24" s="718"/>
      <c r="DK24" s="761"/>
      <c r="DL24" s="760">
        <v>4233602</v>
      </c>
      <c r="DM24" s="718"/>
      <c r="DN24" s="718"/>
      <c r="DO24" s="718"/>
      <c r="DP24" s="718"/>
      <c r="DQ24" s="718"/>
      <c r="DR24" s="718"/>
      <c r="DS24" s="718"/>
      <c r="DT24" s="718"/>
      <c r="DU24" s="718"/>
      <c r="DV24" s="761"/>
      <c r="DW24" s="762">
        <v>53.2</v>
      </c>
      <c r="DX24" s="735"/>
      <c r="DY24" s="735"/>
      <c r="DZ24" s="735"/>
      <c r="EA24" s="735"/>
      <c r="EB24" s="735"/>
      <c r="EC24" s="763"/>
    </row>
    <row r="25" spans="2:133" ht="11.25" customHeight="1" x14ac:dyDescent="0.15">
      <c r="B25" s="661" t="s">
        <v>290</v>
      </c>
      <c r="C25" s="662"/>
      <c r="D25" s="662"/>
      <c r="E25" s="662"/>
      <c r="F25" s="662"/>
      <c r="G25" s="662"/>
      <c r="H25" s="662"/>
      <c r="I25" s="662"/>
      <c r="J25" s="662"/>
      <c r="K25" s="662"/>
      <c r="L25" s="662"/>
      <c r="M25" s="662"/>
      <c r="N25" s="662"/>
      <c r="O25" s="662"/>
      <c r="P25" s="662"/>
      <c r="Q25" s="663"/>
      <c r="R25" s="664">
        <v>341454</v>
      </c>
      <c r="S25" s="665"/>
      <c r="T25" s="665"/>
      <c r="U25" s="665"/>
      <c r="V25" s="665"/>
      <c r="W25" s="665"/>
      <c r="X25" s="665"/>
      <c r="Y25" s="666"/>
      <c r="Z25" s="691">
        <v>2.2999999999999998</v>
      </c>
      <c r="AA25" s="691"/>
      <c r="AB25" s="691"/>
      <c r="AC25" s="691"/>
      <c r="AD25" s="692" t="s">
        <v>127</v>
      </c>
      <c r="AE25" s="692"/>
      <c r="AF25" s="692"/>
      <c r="AG25" s="692"/>
      <c r="AH25" s="692"/>
      <c r="AI25" s="692"/>
      <c r="AJ25" s="692"/>
      <c r="AK25" s="692"/>
      <c r="AL25" s="667" t="s">
        <v>127</v>
      </c>
      <c r="AM25" s="668"/>
      <c r="AN25" s="668"/>
      <c r="AO25" s="693"/>
      <c r="AP25" s="757" t="s">
        <v>291</v>
      </c>
      <c r="AQ25" s="764"/>
      <c r="AR25" s="764"/>
      <c r="AS25" s="764"/>
      <c r="AT25" s="764"/>
      <c r="AU25" s="764"/>
      <c r="AV25" s="764"/>
      <c r="AW25" s="764"/>
      <c r="AX25" s="764"/>
      <c r="AY25" s="764"/>
      <c r="AZ25" s="764"/>
      <c r="BA25" s="764"/>
      <c r="BB25" s="764"/>
      <c r="BC25" s="764"/>
      <c r="BD25" s="764"/>
      <c r="BE25" s="764"/>
      <c r="BF25" s="759"/>
      <c r="BG25" s="664" t="s">
        <v>127</v>
      </c>
      <c r="BH25" s="665"/>
      <c r="BI25" s="665"/>
      <c r="BJ25" s="665"/>
      <c r="BK25" s="665"/>
      <c r="BL25" s="665"/>
      <c r="BM25" s="665"/>
      <c r="BN25" s="666"/>
      <c r="BO25" s="691" t="s">
        <v>127</v>
      </c>
      <c r="BP25" s="691"/>
      <c r="BQ25" s="691"/>
      <c r="BR25" s="691"/>
      <c r="BS25" s="692" t="s">
        <v>127</v>
      </c>
      <c r="BT25" s="692"/>
      <c r="BU25" s="692"/>
      <c r="BV25" s="692"/>
      <c r="BW25" s="692"/>
      <c r="BX25" s="692"/>
      <c r="BY25" s="692"/>
      <c r="BZ25" s="692"/>
      <c r="CA25" s="692"/>
      <c r="CB25" s="750"/>
      <c r="CD25" s="706" t="s">
        <v>292</v>
      </c>
      <c r="CE25" s="703"/>
      <c r="CF25" s="703"/>
      <c r="CG25" s="703"/>
      <c r="CH25" s="703"/>
      <c r="CI25" s="703"/>
      <c r="CJ25" s="703"/>
      <c r="CK25" s="703"/>
      <c r="CL25" s="703"/>
      <c r="CM25" s="703"/>
      <c r="CN25" s="703"/>
      <c r="CO25" s="703"/>
      <c r="CP25" s="703"/>
      <c r="CQ25" s="704"/>
      <c r="CR25" s="664">
        <v>2521624</v>
      </c>
      <c r="CS25" s="675"/>
      <c r="CT25" s="675"/>
      <c r="CU25" s="675"/>
      <c r="CV25" s="675"/>
      <c r="CW25" s="675"/>
      <c r="CX25" s="675"/>
      <c r="CY25" s="676"/>
      <c r="CZ25" s="667">
        <v>17.8</v>
      </c>
      <c r="DA25" s="677"/>
      <c r="DB25" s="677"/>
      <c r="DC25" s="678"/>
      <c r="DD25" s="670">
        <v>2441366</v>
      </c>
      <c r="DE25" s="675"/>
      <c r="DF25" s="675"/>
      <c r="DG25" s="675"/>
      <c r="DH25" s="675"/>
      <c r="DI25" s="675"/>
      <c r="DJ25" s="675"/>
      <c r="DK25" s="676"/>
      <c r="DL25" s="670">
        <v>2258333</v>
      </c>
      <c r="DM25" s="675"/>
      <c r="DN25" s="675"/>
      <c r="DO25" s="675"/>
      <c r="DP25" s="675"/>
      <c r="DQ25" s="675"/>
      <c r="DR25" s="675"/>
      <c r="DS25" s="675"/>
      <c r="DT25" s="675"/>
      <c r="DU25" s="675"/>
      <c r="DV25" s="676"/>
      <c r="DW25" s="667">
        <v>28.4</v>
      </c>
      <c r="DX25" s="677"/>
      <c r="DY25" s="677"/>
      <c r="DZ25" s="677"/>
      <c r="EA25" s="677"/>
      <c r="EB25" s="677"/>
      <c r="EC25" s="698"/>
    </row>
    <row r="26" spans="2:133" ht="11.25" customHeight="1" x14ac:dyDescent="0.15">
      <c r="B26" s="661" t="s">
        <v>293</v>
      </c>
      <c r="C26" s="662"/>
      <c r="D26" s="662"/>
      <c r="E26" s="662"/>
      <c r="F26" s="662"/>
      <c r="G26" s="662"/>
      <c r="H26" s="662"/>
      <c r="I26" s="662"/>
      <c r="J26" s="662"/>
      <c r="K26" s="662"/>
      <c r="L26" s="662"/>
      <c r="M26" s="662"/>
      <c r="N26" s="662"/>
      <c r="O26" s="662"/>
      <c r="P26" s="662"/>
      <c r="Q26" s="663"/>
      <c r="R26" s="664">
        <v>111665</v>
      </c>
      <c r="S26" s="665"/>
      <c r="T26" s="665"/>
      <c r="U26" s="665"/>
      <c r="V26" s="665"/>
      <c r="W26" s="665"/>
      <c r="X26" s="665"/>
      <c r="Y26" s="666"/>
      <c r="Z26" s="691">
        <v>0.7</v>
      </c>
      <c r="AA26" s="691"/>
      <c r="AB26" s="691"/>
      <c r="AC26" s="691"/>
      <c r="AD26" s="692" t="s">
        <v>127</v>
      </c>
      <c r="AE26" s="692"/>
      <c r="AF26" s="692"/>
      <c r="AG26" s="692"/>
      <c r="AH26" s="692"/>
      <c r="AI26" s="692"/>
      <c r="AJ26" s="692"/>
      <c r="AK26" s="692"/>
      <c r="AL26" s="667" t="s">
        <v>127</v>
      </c>
      <c r="AM26" s="668"/>
      <c r="AN26" s="668"/>
      <c r="AO26" s="693"/>
      <c r="AP26" s="757" t="s">
        <v>294</v>
      </c>
      <c r="AQ26" s="758"/>
      <c r="AR26" s="758"/>
      <c r="AS26" s="758"/>
      <c r="AT26" s="758"/>
      <c r="AU26" s="758"/>
      <c r="AV26" s="758"/>
      <c r="AW26" s="758"/>
      <c r="AX26" s="758"/>
      <c r="AY26" s="758"/>
      <c r="AZ26" s="758"/>
      <c r="BA26" s="758"/>
      <c r="BB26" s="758"/>
      <c r="BC26" s="758"/>
      <c r="BD26" s="758"/>
      <c r="BE26" s="758"/>
      <c r="BF26" s="759"/>
      <c r="BG26" s="664" t="s">
        <v>127</v>
      </c>
      <c r="BH26" s="665"/>
      <c r="BI26" s="665"/>
      <c r="BJ26" s="665"/>
      <c r="BK26" s="665"/>
      <c r="BL26" s="665"/>
      <c r="BM26" s="665"/>
      <c r="BN26" s="666"/>
      <c r="BO26" s="691" t="s">
        <v>127</v>
      </c>
      <c r="BP26" s="691"/>
      <c r="BQ26" s="691"/>
      <c r="BR26" s="691"/>
      <c r="BS26" s="692" t="s">
        <v>127</v>
      </c>
      <c r="BT26" s="692"/>
      <c r="BU26" s="692"/>
      <c r="BV26" s="692"/>
      <c r="BW26" s="692"/>
      <c r="BX26" s="692"/>
      <c r="BY26" s="692"/>
      <c r="BZ26" s="692"/>
      <c r="CA26" s="692"/>
      <c r="CB26" s="750"/>
      <c r="CD26" s="706" t="s">
        <v>295</v>
      </c>
      <c r="CE26" s="703"/>
      <c r="CF26" s="703"/>
      <c r="CG26" s="703"/>
      <c r="CH26" s="703"/>
      <c r="CI26" s="703"/>
      <c r="CJ26" s="703"/>
      <c r="CK26" s="703"/>
      <c r="CL26" s="703"/>
      <c r="CM26" s="703"/>
      <c r="CN26" s="703"/>
      <c r="CO26" s="703"/>
      <c r="CP26" s="703"/>
      <c r="CQ26" s="704"/>
      <c r="CR26" s="664">
        <v>1544051</v>
      </c>
      <c r="CS26" s="665"/>
      <c r="CT26" s="665"/>
      <c r="CU26" s="665"/>
      <c r="CV26" s="665"/>
      <c r="CW26" s="665"/>
      <c r="CX26" s="665"/>
      <c r="CY26" s="666"/>
      <c r="CZ26" s="667">
        <v>10.9</v>
      </c>
      <c r="DA26" s="677"/>
      <c r="DB26" s="677"/>
      <c r="DC26" s="678"/>
      <c r="DD26" s="670">
        <v>1512154</v>
      </c>
      <c r="DE26" s="665"/>
      <c r="DF26" s="665"/>
      <c r="DG26" s="665"/>
      <c r="DH26" s="665"/>
      <c r="DI26" s="665"/>
      <c r="DJ26" s="665"/>
      <c r="DK26" s="666"/>
      <c r="DL26" s="670" t="s">
        <v>127</v>
      </c>
      <c r="DM26" s="665"/>
      <c r="DN26" s="665"/>
      <c r="DO26" s="665"/>
      <c r="DP26" s="665"/>
      <c r="DQ26" s="665"/>
      <c r="DR26" s="665"/>
      <c r="DS26" s="665"/>
      <c r="DT26" s="665"/>
      <c r="DU26" s="665"/>
      <c r="DV26" s="666"/>
      <c r="DW26" s="667" t="s">
        <v>127</v>
      </c>
      <c r="DX26" s="677"/>
      <c r="DY26" s="677"/>
      <c r="DZ26" s="677"/>
      <c r="EA26" s="677"/>
      <c r="EB26" s="677"/>
      <c r="EC26" s="698"/>
    </row>
    <row r="27" spans="2:133" ht="11.25" customHeight="1" x14ac:dyDescent="0.15">
      <c r="B27" s="661" t="s">
        <v>296</v>
      </c>
      <c r="C27" s="662"/>
      <c r="D27" s="662"/>
      <c r="E27" s="662"/>
      <c r="F27" s="662"/>
      <c r="G27" s="662"/>
      <c r="H27" s="662"/>
      <c r="I27" s="662"/>
      <c r="J27" s="662"/>
      <c r="K27" s="662"/>
      <c r="L27" s="662"/>
      <c r="M27" s="662"/>
      <c r="N27" s="662"/>
      <c r="O27" s="662"/>
      <c r="P27" s="662"/>
      <c r="Q27" s="663"/>
      <c r="R27" s="664">
        <v>8125957</v>
      </c>
      <c r="S27" s="665"/>
      <c r="T27" s="665"/>
      <c r="U27" s="665"/>
      <c r="V27" s="665"/>
      <c r="W27" s="665"/>
      <c r="X27" s="665"/>
      <c r="Y27" s="666"/>
      <c r="Z27" s="691">
        <v>53.9</v>
      </c>
      <c r="AA27" s="691"/>
      <c r="AB27" s="691"/>
      <c r="AC27" s="691"/>
      <c r="AD27" s="692">
        <v>7391247</v>
      </c>
      <c r="AE27" s="692"/>
      <c r="AF27" s="692"/>
      <c r="AG27" s="692"/>
      <c r="AH27" s="692"/>
      <c r="AI27" s="692"/>
      <c r="AJ27" s="692"/>
      <c r="AK27" s="692"/>
      <c r="AL27" s="667">
        <v>99.400001525878906</v>
      </c>
      <c r="AM27" s="668"/>
      <c r="AN27" s="668"/>
      <c r="AO27" s="693"/>
      <c r="AP27" s="661" t="s">
        <v>297</v>
      </c>
      <c r="AQ27" s="662"/>
      <c r="AR27" s="662"/>
      <c r="AS27" s="662"/>
      <c r="AT27" s="662"/>
      <c r="AU27" s="662"/>
      <c r="AV27" s="662"/>
      <c r="AW27" s="662"/>
      <c r="AX27" s="662"/>
      <c r="AY27" s="662"/>
      <c r="AZ27" s="662"/>
      <c r="BA27" s="662"/>
      <c r="BB27" s="662"/>
      <c r="BC27" s="662"/>
      <c r="BD27" s="662"/>
      <c r="BE27" s="662"/>
      <c r="BF27" s="663"/>
      <c r="BG27" s="664">
        <v>3839636</v>
      </c>
      <c r="BH27" s="665"/>
      <c r="BI27" s="665"/>
      <c r="BJ27" s="665"/>
      <c r="BK27" s="665"/>
      <c r="BL27" s="665"/>
      <c r="BM27" s="665"/>
      <c r="BN27" s="666"/>
      <c r="BO27" s="691">
        <v>100</v>
      </c>
      <c r="BP27" s="691"/>
      <c r="BQ27" s="691"/>
      <c r="BR27" s="691"/>
      <c r="BS27" s="692">
        <v>42646</v>
      </c>
      <c r="BT27" s="692"/>
      <c r="BU27" s="692"/>
      <c r="BV27" s="692"/>
      <c r="BW27" s="692"/>
      <c r="BX27" s="692"/>
      <c r="BY27" s="692"/>
      <c r="BZ27" s="692"/>
      <c r="CA27" s="692"/>
      <c r="CB27" s="750"/>
      <c r="CD27" s="706" t="s">
        <v>298</v>
      </c>
      <c r="CE27" s="703"/>
      <c r="CF27" s="703"/>
      <c r="CG27" s="703"/>
      <c r="CH27" s="703"/>
      <c r="CI27" s="703"/>
      <c r="CJ27" s="703"/>
      <c r="CK27" s="703"/>
      <c r="CL27" s="703"/>
      <c r="CM27" s="703"/>
      <c r="CN27" s="703"/>
      <c r="CO27" s="703"/>
      <c r="CP27" s="703"/>
      <c r="CQ27" s="704"/>
      <c r="CR27" s="664">
        <v>3004770</v>
      </c>
      <c r="CS27" s="675"/>
      <c r="CT27" s="675"/>
      <c r="CU27" s="675"/>
      <c r="CV27" s="675"/>
      <c r="CW27" s="675"/>
      <c r="CX27" s="675"/>
      <c r="CY27" s="676"/>
      <c r="CZ27" s="667">
        <v>21.3</v>
      </c>
      <c r="DA27" s="677"/>
      <c r="DB27" s="677"/>
      <c r="DC27" s="678"/>
      <c r="DD27" s="670">
        <v>692124</v>
      </c>
      <c r="DE27" s="675"/>
      <c r="DF27" s="675"/>
      <c r="DG27" s="675"/>
      <c r="DH27" s="675"/>
      <c r="DI27" s="675"/>
      <c r="DJ27" s="675"/>
      <c r="DK27" s="676"/>
      <c r="DL27" s="670">
        <v>651733</v>
      </c>
      <c r="DM27" s="675"/>
      <c r="DN27" s="675"/>
      <c r="DO27" s="675"/>
      <c r="DP27" s="675"/>
      <c r="DQ27" s="675"/>
      <c r="DR27" s="675"/>
      <c r="DS27" s="675"/>
      <c r="DT27" s="675"/>
      <c r="DU27" s="675"/>
      <c r="DV27" s="676"/>
      <c r="DW27" s="667">
        <v>8.1999999999999993</v>
      </c>
      <c r="DX27" s="677"/>
      <c r="DY27" s="677"/>
      <c r="DZ27" s="677"/>
      <c r="EA27" s="677"/>
      <c r="EB27" s="677"/>
      <c r="EC27" s="698"/>
    </row>
    <row r="28" spans="2:133" ht="11.25" customHeight="1" x14ac:dyDescent="0.15">
      <c r="B28" s="661" t="s">
        <v>299</v>
      </c>
      <c r="C28" s="662"/>
      <c r="D28" s="662"/>
      <c r="E28" s="662"/>
      <c r="F28" s="662"/>
      <c r="G28" s="662"/>
      <c r="H28" s="662"/>
      <c r="I28" s="662"/>
      <c r="J28" s="662"/>
      <c r="K28" s="662"/>
      <c r="L28" s="662"/>
      <c r="M28" s="662"/>
      <c r="N28" s="662"/>
      <c r="O28" s="662"/>
      <c r="P28" s="662"/>
      <c r="Q28" s="663"/>
      <c r="R28" s="664">
        <v>2710</v>
      </c>
      <c r="S28" s="665"/>
      <c r="T28" s="665"/>
      <c r="U28" s="665"/>
      <c r="V28" s="665"/>
      <c r="W28" s="665"/>
      <c r="X28" s="665"/>
      <c r="Y28" s="666"/>
      <c r="Z28" s="691">
        <v>0</v>
      </c>
      <c r="AA28" s="691"/>
      <c r="AB28" s="691"/>
      <c r="AC28" s="691"/>
      <c r="AD28" s="692">
        <v>2710</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300</v>
      </c>
      <c r="CE28" s="703"/>
      <c r="CF28" s="703"/>
      <c r="CG28" s="703"/>
      <c r="CH28" s="703"/>
      <c r="CI28" s="703"/>
      <c r="CJ28" s="703"/>
      <c r="CK28" s="703"/>
      <c r="CL28" s="703"/>
      <c r="CM28" s="703"/>
      <c r="CN28" s="703"/>
      <c r="CO28" s="703"/>
      <c r="CP28" s="703"/>
      <c r="CQ28" s="704"/>
      <c r="CR28" s="664">
        <v>1424209</v>
      </c>
      <c r="CS28" s="665"/>
      <c r="CT28" s="665"/>
      <c r="CU28" s="665"/>
      <c r="CV28" s="665"/>
      <c r="CW28" s="665"/>
      <c r="CX28" s="665"/>
      <c r="CY28" s="666"/>
      <c r="CZ28" s="667">
        <v>10.1</v>
      </c>
      <c r="DA28" s="677"/>
      <c r="DB28" s="677"/>
      <c r="DC28" s="678"/>
      <c r="DD28" s="670">
        <v>1323536</v>
      </c>
      <c r="DE28" s="665"/>
      <c r="DF28" s="665"/>
      <c r="DG28" s="665"/>
      <c r="DH28" s="665"/>
      <c r="DI28" s="665"/>
      <c r="DJ28" s="665"/>
      <c r="DK28" s="666"/>
      <c r="DL28" s="670">
        <v>1323536</v>
      </c>
      <c r="DM28" s="665"/>
      <c r="DN28" s="665"/>
      <c r="DO28" s="665"/>
      <c r="DP28" s="665"/>
      <c r="DQ28" s="665"/>
      <c r="DR28" s="665"/>
      <c r="DS28" s="665"/>
      <c r="DT28" s="665"/>
      <c r="DU28" s="665"/>
      <c r="DV28" s="666"/>
      <c r="DW28" s="667">
        <v>16.600000000000001</v>
      </c>
      <c r="DX28" s="677"/>
      <c r="DY28" s="677"/>
      <c r="DZ28" s="677"/>
      <c r="EA28" s="677"/>
      <c r="EB28" s="677"/>
      <c r="EC28" s="698"/>
    </row>
    <row r="29" spans="2:133" ht="11.25" customHeight="1" x14ac:dyDescent="0.15">
      <c r="B29" s="661" t="s">
        <v>301</v>
      </c>
      <c r="C29" s="662"/>
      <c r="D29" s="662"/>
      <c r="E29" s="662"/>
      <c r="F29" s="662"/>
      <c r="G29" s="662"/>
      <c r="H29" s="662"/>
      <c r="I29" s="662"/>
      <c r="J29" s="662"/>
      <c r="K29" s="662"/>
      <c r="L29" s="662"/>
      <c r="M29" s="662"/>
      <c r="N29" s="662"/>
      <c r="O29" s="662"/>
      <c r="P29" s="662"/>
      <c r="Q29" s="663"/>
      <c r="R29" s="664">
        <v>56161</v>
      </c>
      <c r="S29" s="665"/>
      <c r="T29" s="665"/>
      <c r="U29" s="665"/>
      <c r="V29" s="665"/>
      <c r="W29" s="665"/>
      <c r="X29" s="665"/>
      <c r="Y29" s="666"/>
      <c r="Z29" s="691">
        <v>0.4</v>
      </c>
      <c r="AA29" s="691"/>
      <c r="AB29" s="691"/>
      <c r="AC29" s="691"/>
      <c r="AD29" s="692" t="s">
        <v>127</v>
      </c>
      <c r="AE29" s="692"/>
      <c r="AF29" s="692"/>
      <c r="AG29" s="692"/>
      <c r="AH29" s="692"/>
      <c r="AI29" s="692"/>
      <c r="AJ29" s="692"/>
      <c r="AK29" s="692"/>
      <c r="AL29" s="667" t="s">
        <v>127</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302</v>
      </c>
      <c r="CE29" s="752"/>
      <c r="CF29" s="706" t="s">
        <v>70</v>
      </c>
      <c r="CG29" s="703"/>
      <c r="CH29" s="703"/>
      <c r="CI29" s="703"/>
      <c r="CJ29" s="703"/>
      <c r="CK29" s="703"/>
      <c r="CL29" s="703"/>
      <c r="CM29" s="703"/>
      <c r="CN29" s="703"/>
      <c r="CO29" s="703"/>
      <c r="CP29" s="703"/>
      <c r="CQ29" s="704"/>
      <c r="CR29" s="664">
        <v>1424195</v>
      </c>
      <c r="CS29" s="675"/>
      <c r="CT29" s="675"/>
      <c r="CU29" s="675"/>
      <c r="CV29" s="675"/>
      <c r="CW29" s="675"/>
      <c r="CX29" s="675"/>
      <c r="CY29" s="676"/>
      <c r="CZ29" s="667">
        <v>10.1</v>
      </c>
      <c r="DA29" s="677"/>
      <c r="DB29" s="677"/>
      <c r="DC29" s="678"/>
      <c r="DD29" s="670">
        <v>1323522</v>
      </c>
      <c r="DE29" s="675"/>
      <c r="DF29" s="675"/>
      <c r="DG29" s="675"/>
      <c r="DH29" s="675"/>
      <c r="DI29" s="675"/>
      <c r="DJ29" s="675"/>
      <c r="DK29" s="676"/>
      <c r="DL29" s="670">
        <v>1323522</v>
      </c>
      <c r="DM29" s="675"/>
      <c r="DN29" s="675"/>
      <c r="DO29" s="675"/>
      <c r="DP29" s="675"/>
      <c r="DQ29" s="675"/>
      <c r="DR29" s="675"/>
      <c r="DS29" s="675"/>
      <c r="DT29" s="675"/>
      <c r="DU29" s="675"/>
      <c r="DV29" s="676"/>
      <c r="DW29" s="667">
        <v>16.600000000000001</v>
      </c>
      <c r="DX29" s="677"/>
      <c r="DY29" s="677"/>
      <c r="DZ29" s="677"/>
      <c r="EA29" s="677"/>
      <c r="EB29" s="677"/>
      <c r="EC29" s="698"/>
    </row>
    <row r="30" spans="2:133" ht="11.25" customHeight="1" x14ac:dyDescent="0.15">
      <c r="B30" s="661" t="s">
        <v>303</v>
      </c>
      <c r="C30" s="662"/>
      <c r="D30" s="662"/>
      <c r="E30" s="662"/>
      <c r="F30" s="662"/>
      <c r="G30" s="662"/>
      <c r="H30" s="662"/>
      <c r="I30" s="662"/>
      <c r="J30" s="662"/>
      <c r="K30" s="662"/>
      <c r="L30" s="662"/>
      <c r="M30" s="662"/>
      <c r="N30" s="662"/>
      <c r="O30" s="662"/>
      <c r="P30" s="662"/>
      <c r="Q30" s="663"/>
      <c r="R30" s="664">
        <v>185054</v>
      </c>
      <c r="S30" s="665"/>
      <c r="T30" s="665"/>
      <c r="U30" s="665"/>
      <c r="V30" s="665"/>
      <c r="W30" s="665"/>
      <c r="X30" s="665"/>
      <c r="Y30" s="666"/>
      <c r="Z30" s="691">
        <v>1.2</v>
      </c>
      <c r="AA30" s="691"/>
      <c r="AB30" s="691"/>
      <c r="AC30" s="691"/>
      <c r="AD30" s="692">
        <v>20635</v>
      </c>
      <c r="AE30" s="692"/>
      <c r="AF30" s="692"/>
      <c r="AG30" s="692"/>
      <c r="AH30" s="692"/>
      <c r="AI30" s="692"/>
      <c r="AJ30" s="692"/>
      <c r="AK30" s="692"/>
      <c r="AL30" s="667">
        <v>0.3</v>
      </c>
      <c r="AM30" s="668"/>
      <c r="AN30" s="668"/>
      <c r="AO30" s="693"/>
      <c r="AP30" s="723" t="s">
        <v>221</v>
      </c>
      <c r="AQ30" s="724"/>
      <c r="AR30" s="724"/>
      <c r="AS30" s="724"/>
      <c r="AT30" s="724"/>
      <c r="AU30" s="724"/>
      <c r="AV30" s="724"/>
      <c r="AW30" s="724"/>
      <c r="AX30" s="724"/>
      <c r="AY30" s="724"/>
      <c r="AZ30" s="724"/>
      <c r="BA30" s="724"/>
      <c r="BB30" s="724"/>
      <c r="BC30" s="724"/>
      <c r="BD30" s="724"/>
      <c r="BE30" s="724"/>
      <c r="BF30" s="725"/>
      <c r="BG30" s="723" t="s">
        <v>304</v>
      </c>
      <c r="BH30" s="748"/>
      <c r="BI30" s="748"/>
      <c r="BJ30" s="748"/>
      <c r="BK30" s="748"/>
      <c r="BL30" s="748"/>
      <c r="BM30" s="748"/>
      <c r="BN30" s="748"/>
      <c r="BO30" s="748"/>
      <c r="BP30" s="748"/>
      <c r="BQ30" s="749"/>
      <c r="BR30" s="723" t="s">
        <v>305</v>
      </c>
      <c r="BS30" s="748"/>
      <c r="BT30" s="748"/>
      <c r="BU30" s="748"/>
      <c r="BV30" s="748"/>
      <c r="BW30" s="748"/>
      <c r="BX30" s="748"/>
      <c r="BY30" s="748"/>
      <c r="BZ30" s="748"/>
      <c r="CA30" s="748"/>
      <c r="CB30" s="749"/>
      <c r="CD30" s="753"/>
      <c r="CE30" s="754"/>
      <c r="CF30" s="706" t="s">
        <v>306</v>
      </c>
      <c r="CG30" s="703"/>
      <c r="CH30" s="703"/>
      <c r="CI30" s="703"/>
      <c r="CJ30" s="703"/>
      <c r="CK30" s="703"/>
      <c r="CL30" s="703"/>
      <c r="CM30" s="703"/>
      <c r="CN30" s="703"/>
      <c r="CO30" s="703"/>
      <c r="CP30" s="703"/>
      <c r="CQ30" s="704"/>
      <c r="CR30" s="664">
        <v>1379046</v>
      </c>
      <c r="CS30" s="665"/>
      <c r="CT30" s="665"/>
      <c r="CU30" s="665"/>
      <c r="CV30" s="665"/>
      <c r="CW30" s="665"/>
      <c r="CX30" s="665"/>
      <c r="CY30" s="666"/>
      <c r="CZ30" s="667">
        <v>9.8000000000000007</v>
      </c>
      <c r="DA30" s="677"/>
      <c r="DB30" s="677"/>
      <c r="DC30" s="678"/>
      <c r="DD30" s="670">
        <v>1282751</v>
      </c>
      <c r="DE30" s="665"/>
      <c r="DF30" s="665"/>
      <c r="DG30" s="665"/>
      <c r="DH30" s="665"/>
      <c r="DI30" s="665"/>
      <c r="DJ30" s="665"/>
      <c r="DK30" s="666"/>
      <c r="DL30" s="670">
        <v>1282751</v>
      </c>
      <c r="DM30" s="665"/>
      <c r="DN30" s="665"/>
      <c r="DO30" s="665"/>
      <c r="DP30" s="665"/>
      <c r="DQ30" s="665"/>
      <c r="DR30" s="665"/>
      <c r="DS30" s="665"/>
      <c r="DT30" s="665"/>
      <c r="DU30" s="665"/>
      <c r="DV30" s="666"/>
      <c r="DW30" s="667">
        <v>16.100000000000001</v>
      </c>
      <c r="DX30" s="677"/>
      <c r="DY30" s="677"/>
      <c r="DZ30" s="677"/>
      <c r="EA30" s="677"/>
      <c r="EB30" s="677"/>
      <c r="EC30" s="698"/>
    </row>
    <row r="31" spans="2:133" ht="11.25" customHeight="1" x14ac:dyDescent="0.15">
      <c r="B31" s="661" t="s">
        <v>307</v>
      </c>
      <c r="C31" s="662"/>
      <c r="D31" s="662"/>
      <c r="E31" s="662"/>
      <c r="F31" s="662"/>
      <c r="G31" s="662"/>
      <c r="H31" s="662"/>
      <c r="I31" s="662"/>
      <c r="J31" s="662"/>
      <c r="K31" s="662"/>
      <c r="L31" s="662"/>
      <c r="M31" s="662"/>
      <c r="N31" s="662"/>
      <c r="O31" s="662"/>
      <c r="P31" s="662"/>
      <c r="Q31" s="663"/>
      <c r="R31" s="664">
        <v>104639</v>
      </c>
      <c r="S31" s="665"/>
      <c r="T31" s="665"/>
      <c r="U31" s="665"/>
      <c r="V31" s="665"/>
      <c r="W31" s="665"/>
      <c r="X31" s="665"/>
      <c r="Y31" s="666"/>
      <c r="Z31" s="691">
        <v>0.7</v>
      </c>
      <c r="AA31" s="691"/>
      <c r="AB31" s="691"/>
      <c r="AC31" s="691"/>
      <c r="AD31" s="692" t="s">
        <v>127</v>
      </c>
      <c r="AE31" s="692"/>
      <c r="AF31" s="692"/>
      <c r="AG31" s="692"/>
      <c r="AH31" s="692"/>
      <c r="AI31" s="692"/>
      <c r="AJ31" s="692"/>
      <c r="AK31" s="692"/>
      <c r="AL31" s="667" t="s">
        <v>127</v>
      </c>
      <c r="AM31" s="668"/>
      <c r="AN31" s="668"/>
      <c r="AO31" s="693"/>
      <c r="AP31" s="737" t="s">
        <v>308</v>
      </c>
      <c r="AQ31" s="738"/>
      <c r="AR31" s="738"/>
      <c r="AS31" s="738"/>
      <c r="AT31" s="743" t="s">
        <v>309</v>
      </c>
      <c r="AU31" s="366"/>
      <c r="AV31" s="366"/>
      <c r="AW31" s="366"/>
      <c r="AX31" s="730" t="s">
        <v>188</v>
      </c>
      <c r="AY31" s="731"/>
      <c r="AZ31" s="731"/>
      <c r="BA31" s="731"/>
      <c r="BB31" s="731"/>
      <c r="BC31" s="731"/>
      <c r="BD31" s="731"/>
      <c r="BE31" s="731"/>
      <c r="BF31" s="732"/>
      <c r="BG31" s="733">
        <v>99.4</v>
      </c>
      <c r="BH31" s="734"/>
      <c r="BI31" s="734"/>
      <c r="BJ31" s="734"/>
      <c r="BK31" s="734"/>
      <c r="BL31" s="734"/>
      <c r="BM31" s="735">
        <v>98.8</v>
      </c>
      <c r="BN31" s="734"/>
      <c r="BO31" s="734"/>
      <c r="BP31" s="734"/>
      <c r="BQ31" s="736"/>
      <c r="BR31" s="733">
        <v>99.1</v>
      </c>
      <c r="BS31" s="734"/>
      <c r="BT31" s="734"/>
      <c r="BU31" s="734"/>
      <c r="BV31" s="734"/>
      <c r="BW31" s="734"/>
      <c r="BX31" s="735">
        <v>98.6</v>
      </c>
      <c r="BY31" s="734"/>
      <c r="BZ31" s="734"/>
      <c r="CA31" s="734"/>
      <c r="CB31" s="736"/>
      <c r="CD31" s="753"/>
      <c r="CE31" s="754"/>
      <c r="CF31" s="706" t="s">
        <v>310</v>
      </c>
      <c r="CG31" s="703"/>
      <c r="CH31" s="703"/>
      <c r="CI31" s="703"/>
      <c r="CJ31" s="703"/>
      <c r="CK31" s="703"/>
      <c r="CL31" s="703"/>
      <c r="CM31" s="703"/>
      <c r="CN31" s="703"/>
      <c r="CO31" s="703"/>
      <c r="CP31" s="703"/>
      <c r="CQ31" s="704"/>
      <c r="CR31" s="664">
        <v>45149</v>
      </c>
      <c r="CS31" s="675"/>
      <c r="CT31" s="675"/>
      <c r="CU31" s="675"/>
      <c r="CV31" s="675"/>
      <c r="CW31" s="675"/>
      <c r="CX31" s="675"/>
      <c r="CY31" s="676"/>
      <c r="CZ31" s="667">
        <v>0.3</v>
      </c>
      <c r="DA31" s="677"/>
      <c r="DB31" s="677"/>
      <c r="DC31" s="678"/>
      <c r="DD31" s="670">
        <v>40771</v>
      </c>
      <c r="DE31" s="675"/>
      <c r="DF31" s="675"/>
      <c r="DG31" s="675"/>
      <c r="DH31" s="675"/>
      <c r="DI31" s="675"/>
      <c r="DJ31" s="675"/>
      <c r="DK31" s="676"/>
      <c r="DL31" s="670">
        <v>40771</v>
      </c>
      <c r="DM31" s="675"/>
      <c r="DN31" s="675"/>
      <c r="DO31" s="675"/>
      <c r="DP31" s="675"/>
      <c r="DQ31" s="675"/>
      <c r="DR31" s="675"/>
      <c r="DS31" s="675"/>
      <c r="DT31" s="675"/>
      <c r="DU31" s="675"/>
      <c r="DV31" s="676"/>
      <c r="DW31" s="667">
        <v>0.5</v>
      </c>
      <c r="DX31" s="677"/>
      <c r="DY31" s="677"/>
      <c r="DZ31" s="677"/>
      <c r="EA31" s="677"/>
      <c r="EB31" s="677"/>
      <c r="EC31" s="698"/>
    </row>
    <row r="32" spans="2:133" ht="11.25" customHeight="1" x14ac:dyDescent="0.15">
      <c r="B32" s="661" t="s">
        <v>311</v>
      </c>
      <c r="C32" s="662"/>
      <c r="D32" s="662"/>
      <c r="E32" s="662"/>
      <c r="F32" s="662"/>
      <c r="G32" s="662"/>
      <c r="H32" s="662"/>
      <c r="I32" s="662"/>
      <c r="J32" s="662"/>
      <c r="K32" s="662"/>
      <c r="L32" s="662"/>
      <c r="M32" s="662"/>
      <c r="N32" s="662"/>
      <c r="O32" s="662"/>
      <c r="P32" s="662"/>
      <c r="Q32" s="663"/>
      <c r="R32" s="664">
        <v>3135032</v>
      </c>
      <c r="S32" s="665"/>
      <c r="T32" s="665"/>
      <c r="U32" s="665"/>
      <c r="V32" s="665"/>
      <c r="W32" s="665"/>
      <c r="X32" s="665"/>
      <c r="Y32" s="666"/>
      <c r="Z32" s="691">
        <v>20.8</v>
      </c>
      <c r="AA32" s="691"/>
      <c r="AB32" s="691"/>
      <c r="AC32" s="691"/>
      <c r="AD32" s="692" t="s">
        <v>127</v>
      </c>
      <c r="AE32" s="692"/>
      <c r="AF32" s="692"/>
      <c r="AG32" s="692"/>
      <c r="AH32" s="692"/>
      <c r="AI32" s="692"/>
      <c r="AJ32" s="692"/>
      <c r="AK32" s="692"/>
      <c r="AL32" s="667" t="s">
        <v>127</v>
      </c>
      <c r="AM32" s="668"/>
      <c r="AN32" s="668"/>
      <c r="AO32" s="693"/>
      <c r="AP32" s="739"/>
      <c r="AQ32" s="740"/>
      <c r="AR32" s="740"/>
      <c r="AS32" s="740"/>
      <c r="AT32" s="744"/>
      <c r="AU32" s="362" t="s">
        <v>312</v>
      </c>
      <c r="AV32" s="362"/>
      <c r="AW32" s="362"/>
      <c r="AX32" s="661" t="s">
        <v>313</v>
      </c>
      <c r="AY32" s="662"/>
      <c r="AZ32" s="662"/>
      <c r="BA32" s="662"/>
      <c r="BB32" s="662"/>
      <c r="BC32" s="662"/>
      <c r="BD32" s="662"/>
      <c r="BE32" s="662"/>
      <c r="BF32" s="663"/>
      <c r="BG32" s="746">
        <v>99.4</v>
      </c>
      <c r="BH32" s="675"/>
      <c r="BI32" s="675"/>
      <c r="BJ32" s="675"/>
      <c r="BK32" s="675"/>
      <c r="BL32" s="675"/>
      <c r="BM32" s="668">
        <v>98.7</v>
      </c>
      <c r="BN32" s="747"/>
      <c r="BO32" s="747"/>
      <c r="BP32" s="747"/>
      <c r="BQ32" s="702"/>
      <c r="BR32" s="746">
        <v>99.2</v>
      </c>
      <c r="BS32" s="675"/>
      <c r="BT32" s="675"/>
      <c r="BU32" s="675"/>
      <c r="BV32" s="675"/>
      <c r="BW32" s="675"/>
      <c r="BX32" s="668">
        <v>98.5</v>
      </c>
      <c r="BY32" s="747"/>
      <c r="BZ32" s="747"/>
      <c r="CA32" s="747"/>
      <c r="CB32" s="702"/>
      <c r="CD32" s="755"/>
      <c r="CE32" s="756"/>
      <c r="CF32" s="706" t="s">
        <v>314</v>
      </c>
      <c r="CG32" s="703"/>
      <c r="CH32" s="703"/>
      <c r="CI32" s="703"/>
      <c r="CJ32" s="703"/>
      <c r="CK32" s="703"/>
      <c r="CL32" s="703"/>
      <c r="CM32" s="703"/>
      <c r="CN32" s="703"/>
      <c r="CO32" s="703"/>
      <c r="CP32" s="703"/>
      <c r="CQ32" s="704"/>
      <c r="CR32" s="664">
        <v>14</v>
      </c>
      <c r="CS32" s="665"/>
      <c r="CT32" s="665"/>
      <c r="CU32" s="665"/>
      <c r="CV32" s="665"/>
      <c r="CW32" s="665"/>
      <c r="CX32" s="665"/>
      <c r="CY32" s="666"/>
      <c r="CZ32" s="667">
        <v>0</v>
      </c>
      <c r="DA32" s="677"/>
      <c r="DB32" s="677"/>
      <c r="DC32" s="678"/>
      <c r="DD32" s="670">
        <v>14</v>
      </c>
      <c r="DE32" s="665"/>
      <c r="DF32" s="665"/>
      <c r="DG32" s="665"/>
      <c r="DH32" s="665"/>
      <c r="DI32" s="665"/>
      <c r="DJ32" s="665"/>
      <c r="DK32" s="666"/>
      <c r="DL32" s="670">
        <v>14</v>
      </c>
      <c r="DM32" s="665"/>
      <c r="DN32" s="665"/>
      <c r="DO32" s="665"/>
      <c r="DP32" s="665"/>
      <c r="DQ32" s="665"/>
      <c r="DR32" s="665"/>
      <c r="DS32" s="665"/>
      <c r="DT32" s="665"/>
      <c r="DU32" s="665"/>
      <c r="DV32" s="666"/>
      <c r="DW32" s="667">
        <v>0</v>
      </c>
      <c r="DX32" s="677"/>
      <c r="DY32" s="677"/>
      <c r="DZ32" s="677"/>
      <c r="EA32" s="677"/>
      <c r="EB32" s="677"/>
      <c r="EC32" s="698"/>
    </row>
    <row r="33" spans="2:133" ht="11.25" customHeight="1" x14ac:dyDescent="0.15">
      <c r="B33" s="727" t="s">
        <v>315</v>
      </c>
      <c r="C33" s="728"/>
      <c r="D33" s="728"/>
      <c r="E33" s="728"/>
      <c r="F33" s="728"/>
      <c r="G33" s="728"/>
      <c r="H33" s="728"/>
      <c r="I33" s="728"/>
      <c r="J33" s="728"/>
      <c r="K33" s="728"/>
      <c r="L33" s="728"/>
      <c r="M33" s="728"/>
      <c r="N33" s="728"/>
      <c r="O33" s="728"/>
      <c r="P33" s="728"/>
      <c r="Q33" s="729"/>
      <c r="R33" s="664" t="s">
        <v>127</v>
      </c>
      <c r="S33" s="665"/>
      <c r="T33" s="665"/>
      <c r="U33" s="665"/>
      <c r="V33" s="665"/>
      <c r="W33" s="665"/>
      <c r="X33" s="665"/>
      <c r="Y33" s="666"/>
      <c r="Z33" s="691" t="s">
        <v>127</v>
      </c>
      <c r="AA33" s="691"/>
      <c r="AB33" s="691"/>
      <c r="AC33" s="691"/>
      <c r="AD33" s="692" t="s">
        <v>127</v>
      </c>
      <c r="AE33" s="692"/>
      <c r="AF33" s="692"/>
      <c r="AG33" s="692"/>
      <c r="AH33" s="692"/>
      <c r="AI33" s="692"/>
      <c r="AJ33" s="692"/>
      <c r="AK33" s="692"/>
      <c r="AL33" s="667" t="s">
        <v>127</v>
      </c>
      <c r="AM33" s="668"/>
      <c r="AN33" s="668"/>
      <c r="AO33" s="693"/>
      <c r="AP33" s="741"/>
      <c r="AQ33" s="742"/>
      <c r="AR33" s="742"/>
      <c r="AS33" s="742"/>
      <c r="AT33" s="745"/>
      <c r="AU33" s="360"/>
      <c r="AV33" s="360"/>
      <c r="AW33" s="360"/>
      <c r="AX33" s="641" t="s">
        <v>316</v>
      </c>
      <c r="AY33" s="642"/>
      <c r="AZ33" s="642"/>
      <c r="BA33" s="642"/>
      <c r="BB33" s="642"/>
      <c r="BC33" s="642"/>
      <c r="BD33" s="642"/>
      <c r="BE33" s="642"/>
      <c r="BF33" s="643"/>
      <c r="BG33" s="726">
        <v>99.4</v>
      </c>
      <c r="BH33" s="645"/>
      <c r="BI33" s="645"/>
      <c r="BJ33" s="645"/>
      <c r="BK33" s="645"/>
      <c r="BL33" s="645"/>
      <c r="BM33" s="683">
        <v>98.9</v>
      </c>
      <c r="BN33" s="645"/>
      <c r="BO33" s="645"/>
      <c r="BP33" s="645"/>
      <c r="BQ33" s="694"/>
      <c r="BR33" s="726">
        <v>99</v>
      </c>
      <c r="BS33" s="645"/>
      <c r="BT33" s="645"/>
      <c r="BU33" s="645"/>
      <c r="BV33" s="645"/>
      <c r="BW33" s="645"/>
      <c r="BX33" s="683">
        <v>98.7</v>
      </c>
      <c r="BY33" s="645"/>
      <c r="BZ33" s="645"/>
      <c r="CA33" s="645"/>
      <c r="CB33" s="694"/>
      <c r="CD33" s="706" t="s">
        <v>317</v>
      </c>
      <c r="CE33" s="703"/>
      <c r="CF33" s="703"/>
      <c r="CG33" s="703"/>
      <c r="CH33" s="703"/>
      <c r="CI33" s="703"/>
      <c r="CJ33" s="703"/>
      <c r="CK33" s="703"/>
      <c r="CL33" s="703"/>
      <c r="CM33" s="703"/>
      <c r="CN33" s="703"/>
      <c r="CO33" s="703"/>
      <c r="CP33" s="703"/>
      <c r="CQ33" s="704"/>
      <c r="CR33" s="664">
        <v>5446908</v>
      </c>
      <c r="CS33" s="675"/>
      <c r="CT33" s="675"/>
      <c r="CU33" s="675"/>
      <c r="CV33" s="675"/>
      <c r="CW33" s="675"/>
      <c r="CX33" s="675"/>
      <c r="CY33" s="676"/>
      <c r="CZ33" s="667">
        <v>38.5</v>
      </c>
      <c r="DA33" s="677"/>
      <c r="DB33" s="677"/>
      <c r="DC33" s="678"/>
      <c r="DD33" s="670">
        <v>4298780</v>
      </c>
      <c r="DE33" s="675"/>
      <c r="DF33" s="675"/>
      <c r="DG33" s="675"/>
      <c r="DH33" s="675"/>
      <c r="DI33" s="675"/>
      <c r="DJ33" s="675"/>
      <c r="DK33" s="676"/>
      <c r="DL33" s="670">
        <v>2588621</v>
      </c>
      <c r="DM33" s="675"/>
      <c r="DN33" s="675"/>
      <c r="DO33" s="675"/>
      <c r="DP33" s="675"/>
      <c r="DQ33" s="675"/>
      <c r="DR33" s="675"/>
      <c r="DS33" s="675"/>
      <c r="DT33" s="675"/>
      <c r="DU33" s="675"/>
      <c r="DV33" s="676"/>
      <c r="DW33" s="667">
        <v>32.5</v>
      </c>
      <c r="DX33" s="677"/>
      <c r="DY33" s="677"/>
      <c r="DZ33" s="677"/>
      <c r="EA33" s="677"/>
      <c r="EB33" s="677"/>
      <c r="EC33" s="698"/>
    </row>
    <row r="34" spans="2:133" ht="11.25" customHeight="1" x14ac:dyDescent="0.15">
      <c r="B34" s="661" t="s">
        <v>318</v>
      </c>
      <c r="C34" s="662"/>
      <c r="D34" s="662"/>
      <c r="E34" s="662"/>
      <c r="F34" s="662"/>
      <c r="G34" s="662"/>
      <c r="H34" s="662"/>
      <c r="I34" s="662"/>
      <c r="J34" s="662"/>
      <c r="K34" s="662"/>
      <c r="L34" s="662"/>
      <c r="M34" s="662"/>
      <c r="N34" s="662"/>
      <c r="O34" s="662"/>
      <c r="P34" s="662"/>
      <c r="Q34" s="663"/>
      <c r="R34" s="664">
        <v>796587</v>
      </c>
      <c r="S34" s="665"/>
      <c r="T34" s="665"/>
      <c r="U34" s="665"/>
      <c r="V34" s="665"/>
      <c r="W34" s="665"/>
      <c r="X34" s="665"/>
      <c r="Y34" s="666"/>
      <c r="Z34" s="691">
        <v>5.3</v>
      </c>
      <c r="AA34" s="691"/>
      <c r="AB34" s="691"/>
      <c r="AC34" s="691"/>
      <c r="AD34" s="692" t="s">
        <v>127</v>
      </c>
      <c r="AE34" s="692"/>
      <c r="AF34" s="692"/>
      <c r="AG34" s="692"/>
      <c r="AH34" s="692"/>
      <c r="AI34" s="692"/>
      <c r="AJ34" s="692"/>
      <c r="AK34" s="692"/>
      <c r="AL34" s="667" t="s">
        <v>127</v>
      </c>
      <c r="AM34" s="668"/>
      <c r="AN34" s="668"/>
      <c r="AO34" s="69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6" t="s">
        <v>319</v>
      </c>
      <c r="CE34" s="703"/>
      <c r="CF34" s="703"/>
      <c r="CG34" s="703"/>
      <c r="CH34" s="703"/>
      <c r="CI34" s="703"/>
      <c r="CJ34" s="703"/>
      <c r="CK34" s="703"/>
      <c r="CL34" s="703"/>
      <c r="CM34" s="703"/>
      <c r="CN34" s="703"/>
      <c r="CO34" s="703"/>
      <c r="CP34" s="703"/>
      <c r="CQ34" s="704"/>
      <c r="CR34" s="664">
        <v>2069804</v>
      </c>
      <c r="CS34" s="665"/>
      <c r="CT34" s="665"/>
      <c r="CU34" s="665"/>
      <c r="CV34" s="665"/>
      <c r="CW34" s="665"/>
      <c r="CX34" s="665"/>
      <c r="CY34" s="666"/>
      <c r="CZ34" s="667">
        <v>14.6</v>
      </c>
      <c r="DA34" s="677"/>
      <c r="DB34" s="677"/>
      <c r="DC34" s="678"/>
      <c r="DD34" s="670">
        <v>1394659</v>
      </c>
      <c r="DE34" s="665"/>
      <c r="DF34" s="665"/>
      <c r="DG34" s="665"/>
      <c r="DH34" s="665"/>
      <c r="DI34" s="665"/>
      <c r="DJ34" s="665"/>
      <c r="DK34" s="666"/>
      <c r="DL34" s="670">
        <v>1103127</v>
      </c>
      <c r="DM34" s="665"/>
      <c r="DN34" s="665"/>
      <c r="DO34" s="665"/>
      <c r="DP34" s="665"/>
      <c r="DQ34" s="665"/>
      <c r="DR34" s="665"/>
      <c r="DS34" s="665"/>
      <c r="DT34" s="665"/>
      <c r="DU34" s="665"/>
      <c r="DV34" s="666"/>
      <c r="DW34" s="667">
        <v>13.9</v>
      </c>
      <c r="DX34" s="677"/>
      <c r="DY34" s="677"/>
      <c r="DZ34" s="677"/>
      <c r="EA34" s="677"/>
      <c r="EB34" s="677"/>
      <c r="EC34" s="698"/>
    </row>
    <row r="35" spans="2:133" ht="11.25" customHeight="1" x14ac:dyDescent="0.15">
      <c r="B35" s="661" t="s">
        <v>320</v>
      </c>
      <c r="C35" s="662"/>
      <c r="D35" s="662"/>
      <c r="E35" s="662"/>
      <c r="F35" s="662"/>
      <c r="G35" s="662"/>
      <c r="H35" s="662"/>
      <c r="I35" s="662"/>
      <c r="J35" s="662"/>
      <c r="K35" s="662"/>
      <c r="L35" s="662"/>
      <c r="M35" s="662"/>
      <c r="N35" s="662"/>
      <c r="O35" s="662"/>
      <c r="P35" s="662"/>
      <c r="Q35" s="663"/>
      <c r="R35" s="664">
        <v>30692</v>
      </c>
      <c r="S35" s="665"/>
      <c r="T35" s="665"/>
      <c r="U35" s="665"/>
      <c r="V35" s="665"/>
      <c r="W35" s="665"/>
      <c r="X35" s="665"/>
      <c r="Y35" s="666"/>
      <c r="Z35" s="691">
        <v>0.2</v>
      </c>
      <c r="AA35" s="691"/>
      <c r="AB35" s="691"/>
      <c r="AC35" s="691"/>
      <c r="AD35" s="692">
        <v>22649</v>
      </c>
      <c r="AE35" s="692"/>
      <c r="AF35" s="692"/>
      <c r="AG35" s="692"/>
      <c r="AH35" s="692"/>
      <c r="AI35" s="692"/>
      <c r="AJ35" s="692"/>
      <c r="AK35" s="692"/>
      <c r="AL35" s="667">
        <v>0.3</v>
      </c>
      <c r="AM35" s="668"/>
      <c r="AN35" s="668"/>
      <c r="AO35" s="693"/>
      <c r="AP35" s="218"/>
      <c r="AQ35" s="723" t="s">
        <v>321</v>
      </c>
      <c r="AR35" s="724"/>
      <c r="AS35" s="724"/>
      <c r="AT35" s="724"/>
      <c r="AU35" s="724"/>
      <c r="AV35" s="724"/>
      <c r="AW35" s="724"/>
      <c r="AX35" s="724"/>
      <c r="AY35" s="724"/>
      <c r="AZ35" s="724"/>
      <c r="BA35" s="724"/>
      <c r="BB35" s="724"/>
      <c r="BC35" s="724"/>
      <c r="BD35" s="724"/>
      <c r="BE35" s="724"/>
      <c r="BF35" s="725"/>
      <c r="BG35" s="723" t="s">
        <v>322</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323</v>
      </c>
      <c r="CE35" s="703"/>
      <c r="CF35" s="703"/>
      <c r="CG35" s="703"/>
      <c r="CH35" s="703"/>
      <c r="CI35" s="703"/>
      <c r="CJ35" s="703"/>
      <c r="CK35" s="703"/>
      <c r="CL35" s="703"/>
      <c r="CM35" s="703"/>
      <c r="CN35" s="703"/>
      <c r="CO35" s="703"/>
      <c r="CP35" s="703"/>
      <c r="CQ35" s="704"/>
      <c r="CR35" s="664">
        <v>131562</v>
      </c>
      <c r="CS35" s="675"/>
      <c r="CT35" s="675"/>
      <c r="CU35" s="675"/>
      <c r="CV35" s="675"/>
      <c r="CW35" s="675"/>
      <c r="CX35" s="675"/>
      <c r="CY35" s="676"/>
      <c r="CZ35" s="667">
        <v>0.9</v>
      </c>
      <c r="DA35" s="677"/>
      <c r="DB35" s="677"/>
      <c r="DC35" s="678"/>
      <c r="DD35" s="670">
        <v>110555</v>
      </c>
      <c r="DE35" s="675"/>
      <c r="DF35" s="675"/>
      <c r="DG35" s="675"/>
      <c r="DH35" s="675"/>
      <c r="DI35" s="675"/>
      <c r="DJ35" s="675"/>
      <c r="DK35" s="676"/>
      <c r="DL35" s="670">
        <v>104855</v>
      </c>
      <c r="DM35" s="675"/>
      <c r="DN35" s="675"/>
      <c r="DO35" s="675"/>
      <c r="DP35" s="675"/>
      <c r="DQ35" s="675"/>
      <c r="DR35" s="675"/>
      <c r="DS35" s="675"/>
      <c r="DT35" s="675"/>
      <c r="DU35" s="675"/>
      <c r="DV35" s="676"/>
      <c r="DW35" s="667">
        <v>1.3</v>
      </c>
      <c r="DX35" s="677"/>
      <c r="DY35" s="677"/>
      <c r="DZ35" s="677"/>
      <c r="EA35" s="677"/>
      <c r="EB35" s="677"/>
      <c r="EC35" s="698"/>
    </row>
    <row r="36" spans="2:133" ht="11.25" customHeight="1" x14ac:dyDescent="0.15">
      <c r="B36" s="661" t="s">
        <v>324</v>
      </c>
      <c r="C36" s="662"/>
      <c r="D36" s="662"/>
      <c r="E36" s="662"/>
      <c r="F36" s="662"/>
      <c r="G36" s="662"/>
      <c r="H36" s="662"/>
      <c r="I36" s="662"/>
      <c r="J36" s="662"/>
      <c r="K36" s="662"/>
      <c r="L36" s="662"/>
      <c r="M36" s="662"/>
      <c r="N36" s="662"/>
      <c r="O36" s="662"/>
      <c r="P36" s="662"/>
      <c r="Q36" s="663"/>
      <c r="R36" s="664">
        <v>34734</v>
      </c>
      <c r="S36" s="665"/>
      <c r="T36" s="665"/>
      <c r="U36" s="665"/>
      <c r="V36" s="665"/>
      <c r="W36" s="665"/>
      <c r="X36" s="665"/>
      <c r="Y36" s="666"/>
      <c r="Z36" s="691">
        <v>0.2</v>
      </c>
      <c r="AA36" s="691"/>
      <c r="AB36" s="691"/>
      <c r="AC36" s="691"/>
      <c r="AD36" s="692" t="s">
        <v>127</v>
      </c>
      <c r="AE36" s="692"/>
      <c r="AF36" s="692"/>
      <c r="AG36" s="692"/>
      <c r="AH36" s="692"/>
      <c r="AI36" s="692"/>
      <c r="AJ36" s="692"/>
      <c r="AK36" s="692"/>
      <c r="AL36" s="667" t="s">
        <v>127</v>
      </c>
      <c r="AM36" s="668"/>
      <c r="AN36" s="668"/>
      <c r="AO36" s="693"/>
      <c r="AP36" s="218"/>
      <c r="AQ36" s="714" t="s">
        <v>325</v>
      </c>
      <c r="AR36" s="715"/>
      <c r="AS36" s="715"/>
      <c r="AT36" s="715"/>
      <c r="AU36" s="715"/>
      <c r="AV36" s="715"/>
      <c r="AW36" s="715"/>
      <c r="AX36" s="715"/>
      <c r="AY36" s="716"/>
      <c r="AZ36" s="717">
        <v>1634855</v>
      </c>
      <c r="BA36" s="718"/>
      <c r="BB36" s="718"/>
      <c r="BC36" s="718"/>
      <c r="BD36" s="718"/>
      <c r="BE36" s="718"/>
      <c r="BF36" s="719"/>
      <c r="BG36" s="720" t="s">
        <v>326</v>
      </c>
      <c r="BH36" s="721"/>
      <c r="BI36" s="721"/>
      <c r="BJ36" s="721"/>
      <c r="BK36" s="721"/>
      <c r="BL36" s="721"/>
      <c r="BM36" s="721"/>
      <c r="BN36" s="721"/>
      <c r="BO36" s="721"/>
      <c r="BP36" s="721"/>
      <c r="BQ36" s="721"/>
      <c r="BR36" s="721"/>
      <c r="BS36" s="721"/>
      <c r="BT36" s="721"/>
      <c r="BU36" s="722"/>
      <c r="BV36" s="717">
        <v>44333</v>
      </c>
      <c r="BW36" s="718"/>
      <c r="BX36" s="718"/>
      <c r="BY36" s="718"/>
      <c r="BZ36" s="718"/>
      <c r="CA36" s="718"/>
      <c r="CB36" s="719"/>
      <c r="CD36" s="706" t="s">
        <v>327</v>
      </c>
      <c r="CE36" s="703"/>
      <c r="CF36" s="703"/>
      <c r="CG36" s="703"/>
      <c r="CH36" s="703"/>
      <c r="CI36" s="703"/>
      <c r="CJ36" s="703"/>
      <c r="CK36" s="703"/>
      <c r="CL36" s="703"/>
      <c r="CM36" s="703"/>
      <c r="CN36" s="703"/>
      <c r="CO36" s="703"/>
      <c r="CP36" s="703"/>
      <c r="CQ36" s="704"/>
      <c r="CR36" s="664">
        <v>1184629</v>
      </c>
      <c r="CS36" s="665"/>
      <c r="CT36" s="665"/>
      <c r="CU36" s="665"/>
      <c r="CV36" s="665"/>
      <c r="CW36" s="665"/>
      <c r="CX36" s="665"/>
      <c r="CY36" s="666"/>
      <c r="CZ36" s="667">
        <v>8.4</v>
      </c>
      <c r="DA36" s="677"/>
      <c r="DB36" s="677"/>
      <c r="DC36" s="678"/>
      <c r="DD36" s="670">
        <v>962642</v>
      </c>
      <c r="DE36" s="665"/>
      <c r="DF36" s="665"/>
      <c r="DG36" s="665"/>
      <c r="DH36" s="665"/>
      <c r="DI36" s="665"/>
      <c r="DJ36" s="665"/>
      <c r="DK36" s="666"/>
      <c r="DL36" s="670">
        <v>487463</v>
      </c>
      <c r="DM36" s="665"/>
      <c r="DN36" s="665"/>
      <c r="DO36" s="665"/>
      <c r="DP36" s="665"/>
      <c r="DQ36" s="665"/>
      <c r="DR36" s="665"/>
      <c r="DS36" s="665"/>
      <c r="DT36" s="665"/>
      <c r="DU36" s="665"/>
      <c r="DV36" s="666"/>
      <c r="DW36" s="667">
        <v>6.1</v>
      </c>
      <c r="DX36" s="677"/>
      <c r="DY36" s="677"/>
      <c r="DZ36" s="677"/>
      <c r="EA36" s="677"/>
      <c r="EB36" s="677"/>
      <c r="EC36" s="698"/>
    </row>
    <row r="37" spans="2:133" ht="11.25" customHeight="1" x14ac:dyDescent="0.15">
      <c r="B37" s="661" t="s">
        <v>328</v>
      </c>
      <c r="C37" s="662"/>
      <c r="D37" s="662"/>
      <c r="E37" s="662"/>
      <c r="F37" s="662"/>
      <c r="G37" s="662"/>
      <c r="H37" s="662"/>
      <c r="I37" s="662"/>
      <c r="J37" s="662"/>
      <c r="K37" s="662"/>
      <c r="L37" s="662"/>
      <c r="M37" s="662"/>
      <c r="N37" s="662"/>
      <c r="O37" s="662"/>
      <c r="P37" s="662"/>
      <c r="Q37" s="663"/>
      <c r="R37" s="664">
        <v>348906</v>
      </c>
      <c r="S37" s="665"/>
      <c r="T37" s="665"/>
      <c r="U37" s="665"/>
      <c r="V37" s="665"/>
      <c r="W37" s="665"/>
      <c r="X37" s="665"/>
      <c r="Y37" s="666"/>
      <c r="Z37" s="691">
        <v>2.2999999999999998</v>
      </c>
      <c r="AA37" s="691"/>
      <c r="AB37" s="691"/>
      <c r="AC37" s="691"/>
      <c r="AD37" s="692" t="s">
        <v>127</v>
      </c>
      <c r="AE37" s="692"/>
      <c r="AF37" s="692"/>
      <c r="AG37" s="692"/>
      <c r="AH37" s="692"/>
      <c r="AI37" s="692"/>
      <c r="AJ37" s="692"/>
      <c r="AK37" s="692"/>
      <c r="AL37" s="667" t="s">
        <v>127</v>
      </c>
      <c r="AM37" s="668"/>
      <c r="AN37" s="668"/>
      <c r="AO37" s="693"/>
      <c r="AQ37" s="699" t="s">
        <v>329</v>
      </c>
      <c r="AR37" s="700"/>
      <c r="AS37" s="700"/>
      <c r="AT37" s="700"/>
      <c r="AU37" s="700"/>
      <c r="AV37" s="700"/>
      <c r="AW37" s="700"/>
      <c r="AX37" s="700"/>
      <c r="AY37" s="701"/>
      <c r="AZ37" s="664">
        <v>414751</v>
      </c>
      <c r="BA37" s="665"/>
      <c r="BB37" s="665"/>
      <c r="BC37" s="665"/>
      <c r="BD37" s="675"/>
      <c r="BE37" s="675"/>
      <c r="BF37" s="702"/>
      <c r="BG37" s="706" t="s">
        <v>330</v>
      </c>
      <c r="BH37" s="703"/>
      <c r="BI37" s="703"/>
      <c r="BJ37" s="703"/>
      <c r="BK37" s="703"/>
      <c r="BL37" s="703"/>
      <c r="BM37" s="703"/>
      <c r="BN37" s="703"/>
      <c r="BO37" s="703"/>
      <c r="BP37" s="703"/>
      <c r="BQ37" s="703"/>
      <c r="BR37" s="703"/>
      <c r="BS37" s="703"/>
      <c r="BT37" s="703"/>
      <c r="BU37" s="704"/>
      <c r="BV37" s="664">
        <v>19707</v>
      </c>
      <c r="BW37" s="665"/>
      <c r="BX37" s="665"/>
      <c r="BY37" s="665"/>
      <c r="BZ37" s="665"/>
      <c r="CA37" s="665"/>
      <c r="CB37" s="705"/>
      <c r="CD37" s="706" t="s">
        <v>331</v>
      </c>
      <c r="CE37" s="703"/>
      <c r="CF37" s="703"/>
      <c r="CG37" s="703"/>
      <c r="CH37" s="703"/>
      <c r="CI37" s="703"/>
      <c r="CJ37" s="703"/>
      <c r="CK37" s="703"/>
      <c r="CL37" s="703"/>
      <c r="CM37" s="703"/>
      <c r="CN37" s="703"/>
      <c r="CO37" s="703"/>
      <c r="CP37" s="703"/>
      <c r="CQ37" s="704"/>
      <c r="CR37" s="664">
        <v>89206</v>
      </c>
      <c r="CS37" s="675"/>
      <c r="CT37" s="675"/>
      <c r="CU37" s="675"/>
      <c r="CV37" s="675"/>
      <c r="CW37" s="675"/>
      <c r="CX37" s="675"/>
      <c r="CY37" s="676"/>
      <c r="CZ37" s="667">
        <v>0.6</v>
      </c>
      <c r="DA37" s="677"/>
      <c r="DB37" s="677"/>
      <c r="DC37" s="678"/>
      <c r="DD37" s="670">
        <v>56012</v>
      </c>
      <c r="DE37" s="675"/>
      <c r="DF37" s="675"/>
      <c r="DG37" s="675"/>
      <c r="DH37" s="675"/>
      <c r="DI37" s="675"/>
      <c r="DJ37" s="675"/>
      <c r="DK37" s="676"/>
      <c r="DL37" s="670">
        <v>4534</v>
      </c>
      <c r="DM37" s="675"/>
      <c r="DN37" s="675"/>
      <c r="DO37" s="675"/>
      <c r="DP37" s="675"/>
      <c r="DQ37" s="675"/>
      <c r="DR37" s="675"/>
      <c r="DS37" s="675"/>
      <c r="DT37" s="675"/>
      <c r="DU37" s="675"/>
      <c r="DV37" s="676"/>
      <c r="DW37" s="667">
        <v>0.1</v>
      </c>
      <c r="DX37" s="677"/>
      <c r="DY37" s="677"/>
      <c r="DZ37" s="677"/>
      <c r="EA37" s="677"/>
      <c r="EB37" s="677"/>
      <c r="EC37" s="698"/>
    </row>
    <row r="38" spans="2:133" ht="11.25" customHeight="1" x14ac:dyDescent="0.15">
      <c r="B38" s="661" t="s">
        <v>332</v>
      </c>
      <c r="C38" s="662"/>
      <c r="D38" s="662"/>
      <c r="E38" s="662"/>
      <c r="F38" s="662"/>
      <c r="G38" s="662"/>
      <c r="H38" s="662"/>
      <c r="I38" s="662"/>
      <c r="J38" s="662"/>
      <c r="K38" s="662"/>
      <c r="L38" s="662"/>
      <c r="M38" s="662"/>
      <c r="N38" s="662"/>
      <c r="O38" s="662"/>
      <c r="P38" s="662"/>
      <c r="Q38" s="663"/>
      <c r="R38" s="664">
        <v>496748</v>
      </c>
      <c r="S38" s="665"/>
      <c r="T38" s="665"/>
      <c r="U38" s="665"/>
      <c r="V38" s="665"/>
      <c r="W38" s="665"/>
      <c r="X38" s="665"/>
      <c r="Y38" s="666"/>
      <c r="Z38" s="691">
        <v>3.3</v>
      </c>
      <c r="AA38" s="691"/>
      <c r="AB38" s="691"/>
      <c r="AC38" s="691"/>
      <c r="AD38" s="692" t="s">
        <v>127</v>
      </c>
      <c r="AE38" s="692"/>
      <c r="AF38" s="692"/>
      <c r="AG38" s="692"/>
      <c r="AH38" s="692"/>
      <c r="AI38" s="692"/>
      <c r="AJ38" s="692"/>
      <c r="AK38" s="692"/>
      <c r="AL38" s="667" t="s">
        <v>127</v>
      </c>
      <c r="AM38" s="668"/>
      <c r="AN38" s="668"/>
      <c r="AO38" s="693"/>
      <c r="AQ38" s="699" t="s">
        <v>333</v>
      </c>
      <c r="AR38" s="700"/>
      <c r="AS38" s="700"/>
      <c r="AT38" s="700"/>
      <c r="AU38" s="700"/>
      <c r="AV38" s="700"/>
      <c r="AW38" s="700"/>
      <c r="AX38" s="700"/>
      <c r="AY38" s="701"/>
      <c r="AZ38" s="664">
        <v>35450</v>
      </c>
      <c r="BA38" s="665"/>
      <c r="BB38" s="665"/>
      <c r="BC38" s="665"/>
      <c r="BD38" s="675"/>
      <c r="BE38" s="675"/>
      <c r="BF38" s="702"/>
      <c r="BG38" s="706" t="s">
        <v>334</v>
      </c>
      <c r="BH38" s="703"/>
      <c r="BI38" s="703"/>
      <c r="BJ38" s="703"/>
      <c r="BK38" s="703"/>
      <c r="BL38" s="703"/>
      <c r="BM38" s="703"/>
      <c r="BN38" s="703"/>
      <c r="BO38" s="703"/>
      <c r="BP38" s="703"/>
      <c r="BQ38" s="703"/>
      <c r="BR38" s="703"/>
      <c r="BS38" s="703"/>
      <c r="BT38" s="703"/>
      <c r="BU38" s="704"/>
      <c r="BV38" s="664">
        <v>4123</v>
      </c>
      <c r="BW38" s="665"/>
      <c r="BX38" s="665"/>
      <c r="BY38" s="665"/>
      <c r="BZ38" s="665"/>
      <c r="CA38" s="665"/>
      <c r="CB38" s="705"/>
      <c r="CD38" s="706" t="s">
        <v>335</v>
      </c>
      <c r="CE38" s="703"/>
      <c r="CF38" s="703"/>
      <c r="CG38" s="703"/>
      <c r="CH38" s="703"/>
      <c r="CI38" s="703"/>
      <c r="CJ38" s="703"/>
      <c r="CK38" s="703"/>
      <c r="CL38" s="703"/>
      <c r="CM38" s="703"/>
      <c r="CN38" s="703"/>
      <c r="CO38" s="703"/>
      <c r="CP38" s="703"/>
      <c r="CQ38" s="704"/>
      <c r="CR38" s="664">
        <v>1181343</v>
      </c>
      <c r="CS38" s="665"/>
      <c r="CT38" s="665"/>
      <c r="CU38" s="665"/>
      <c r="CV38" s="665"/>
      <c r="CW38" s="665"/>
      <c r="CX38" s="665"/>
      <c r="CY38" s="666"/>
      <c r="CZ38" s="667">
        <v>8.4</v>
      </c>
      <c r="DA38" s="677"/>
      <c r="DB38" s="677"/>
      <c r="DC38" s="678"/>
      <c r="DD38" s="670">
        <v>990350</v>
      </c>
      <c r="DE38" s="665"/>
      <c r="DF38" s="665"/>
      <c r="DG38" s="665"/>
      <c r="DH38" s="665"/>
      <c r="DI38" s="665"/>
      <c r="DJ38" s="665"/>
      <c r="DK38" s="666"/>
      <c r="DL38" s="670">
        <v>887970</v>
      </c>
      <c r="DM38" s="665"/>
      <c r="DN38" s="665"/>
      <c r="DO38" s="665"/>
      <c r="DP38" s="665"/>
      <c r="DQ38" s="665"/>
      <c r="DR38" s="665"/>
      <c r="DS38" s="665"/>
      <c r="DT38" s="665"/>
      <c r="DU38" s="665"/>
      <c r="DV38" s="666"/>
      <c r="DW38" s="667">
        <v>11.2</v>
      </c>
      <c r="DX38" s="677"/>
      <c r="DY38" s="677"/>
      <c r="DZ38" s="677"/>
      <c r="EA38" s="677"/>
      <c r="EB38" s="677"/>
      <c r="EC38" s="698"/>
    </row>
    <row r="39" spans="2:133" ht="11.25" customHeight="1" x14ac:dyDescent="0.15">
      <c r="B39" s="661" t="s">
        <v>336</v>
      </c>
      <c r="C39" s="662"/>
      <c r="D39" s="662"/>
      <c r="E39" s="662"/>
      <c r="F39" s="662"/>
      <c r="G39" s="662"/>
      <c r="H39" s="662"/>
      <c r="I39" s="662"/>
      <c r="J39" s="662"/>
      <c r="K39" s="662"/>
      <c r="L39" s="662"/>
      <c r="M39" s="662"/>
      <c r="N39" s="662"/>
      <c r="O39" s="662"/>
      <c r="P39" s="662"/>
      <c r="Q39" s="663"/>
      <c r="R39" s="664">
        <v>239107</v>
      </c>
      <c r="S39" s="665"/>
      <c r="T39" s="665"/>
      <c r="U39" s="665"/>
      <c r="V39" s="665"/>
      <c r="W39" s="665"/>
      <c r="X39" s="665"/>
      <c r="Y39" s="666"/>
      <c r="Z39" s="691">
        <v>1.6</v>
      </c>
      <c r="AA39" s="691"/>
      <c r="AB39" s="691"/>
      <c r="AC39" s="691"/>
      <c r="AD39" s="692">
        <v>1497</v>
      </c>
      <c r="AE39" s="692"/>
      <c r="AF39" s="692"/>
      <c r="AG39" s="692"/>
      <c r="AH39" s="692"/>
      <c r="AI39" s="692"/>
      <c r="AJ39" s="692"/>
      <c r="AK39" s="692"/>
      <c r="AL39" s="667">
        <v>0</v>
      </c>
      <c r="AM39" s="668"/>
      <c r="AN39" s="668"/>
      <c r="AO39" s="693"/>
      <c r="AQ39" s="699" t="s">
        <v>337</v>
      </c>
      <c r="AR39" s="700"/>
      <c r="AS39" s="700"/>
      <c r="AT39" s="700"/>
      <c r="AU39" s="700"/>
      <c r="AV39" s="700"/>
      <c r="AW39" s="700"/>
      <c r="AX39" s="700"/>
      <c r="AY39" s="701"/>
      <c r="AZ39" s="664">
        <v>3311</v>
      </c>
      <c r="BA39" s="665"/>
      <c r="BB39" s="665"/>
      <c r="BC39" s="665"/>
      <c r="BD39" s="675"/>
      <c r="BE39" s="675"/>
      <c r="BF39" s="702"/>
      <c r="BG39" s="706" t="s">
        <v>338</v>
      </c>
      <c r="BH39" s="703"/>
      <c r="BI39" s="703"/>
      <c r="BJ39" s="703"/>
      <c r="BK39" s="703"/>
      <c r="BL39" s="703"/>
      <c r="BM39" s="703"/>
      <c r="BN39" s="703"/>
      <c r="BO39" s="703"/>
      <c r="BP39" s="703"/>
      <c r="BQ39" s="703"/>
      <c r="BR39" s="703"/>
      <c r="BS39" s="703"/>
      <c r="BT39" s="703"/>
      <c r="BU39" s="704"/>
      <c r="BV39" s="664">
        <v>6121</v>
      </c>
      <c r="BW39" s="665"/>
      <c r="BX39" s="665"/>
      <c r="BY39" s="665"/>
      <c r="BZ39" s="665"/>
      <c r="CA39" s="665"/>
      <c r="CB39" s="705"/>
      <c r="CD39" s="706" t="s">
        <v>339</v>
      </c>
      <c r="CE39" s="703"/>
      <c r="CF39" s="703"/>
      <c r="CG39" s="703"/>
      <c r="CH39" s="703"/>
      <c r="CI39" s="703"/>
      <c r="CJ39" s="703"/>
      <c r="CK39" s="703"/>
      <c r="CL39" s="703"/>
      <c r="CM39" s="703"/>
      <c r="CN39" s="703"/>
      <c r="CO39" s="703"/>
      <c r="CP39" s="703"/>
      <c r="CQ39" s="704"/>
      <c r="CR39" s="664">
        <v>740065</v>
      </c>
      <c r="CS39" s="675"/>
      <c r="CT39" s="675"/>
      <c r="CU39" s="675"/>
      <c r="CV39" s="675"/>
      <c r="CW39" s="675"/>
      <c r="CX39" s="675"/>
      <c r="CY39" s="676"/>
      <c r="CZ39" s="667">
        <v>5.2</v>
      </c>
      <c r="DA39" s="677"/>
      <c r="DB39" s="677"/>
      <c r="DC39" s="678"/>
      <c r="DD39" s="670">
        <v>703069</v>
      </c>
      <c r="DE39" s="675"/>
      <c r="DF39" s="675"/>
      <c r="DG39" s="675"/>
      <c r="DH39" s="675"/>
      <c r="DI39" s="675"/>
      <c r="DJ39" s="675"/>
      <c r="DK39" s="676"/>
      <c r="DL39" s="670" t="s">
        <v>127</v>
      </c>
      <c r="DM39" s="675"/>
      <c r="DN39" s="675"/>
      <c r="DO39" s="675"/>
      <c r="DP39" s="675"/>
      <c r="DQ39" s="675"/>
      <c r="DR39" s="675"/>
      <c r="DS39" s="675"/>
      <c r="DT39" s="675"/>
      <c r="DU39" s="675"/>
      <c r="DV39" s="676"/>
      <c r="DW39" s="667" t="s">
        <v>127</v>
      </c>
      <c r="DX39" s="677"/>
      <c r="DY39" s="677"/>
      <c r="DZ39" s="677"/>
      <c r="EA39" s="677"/>
      <c r="EB39" s="677"/>
      <c r="EC39" s="698"/>
    </row>
    <row r="40" spans="2:133" ht="11.25" customHeight="1" x14ac:dyDescent="0.15">
      <c r="B40" s="661" t="s">
        <v>340</v>
      </c>
      <c r="C40" s="662"/>
      <c r="D40" s="662"/>
      <c r="E40" s="662"/>
      <c r="F40" s="662"/>
      <c r="G40" s="662"/>
      <c r="H40" s="662"/>
      <c r="I40" s="662"/>
      <c r="J40" s="662"/>
      <c r="K40" s="662"/>
      <c r="L40" s="662"/>
      <c r="M40" s="662"/>
      <c r="N40" s="662"/>
      <c r="O40" s="662"/>
      <c r="P40" s="662"/>
      <c r="Q40" s="663"/>
      <c r="R40" s="664">
        <v>1517100</v>
      </c>
      <c r="S40" s="665"/>
      <c r="T40" s="665"/>
      <c r="U40" s="665"/>
      <c r="V40" s="665"/>
      <c r="W40" s="665"/>
      <c r="X40" s="665"/>
      <c r="Y40" s="666"/>
      <c r="Z40" s="691">
        <v>10.1</v>
      </c>
      <c r="AA40" s="691"/>
      <c r="AB40" s="691"/>
      <c r="AC40" s="691"/>
      <c r="AD40" s="692" t="s">
        <v>127</v>
      </c>
      <c r="AE40" s="692"/>
      <c r="AF40" s="692"/>
      <c r="AG40" s="692"/>
      <c r="AH40" s="692"/>
      <c r="AI40" s="692"/>
      <c r="AJ40" s="692"/>
      <c r="AK40" s="692"/>
      <c r="AL40" s="667" t="s">
        <v>127</v>
      </c>
      <c r="AM40" s="668"/>
      <c r="AN40" s="668"/>
      <c r="AO40" s="693"/>
      <c r="AQ40" s="699" t="s">
        <v>341</v>
      </c>
      <c r="AR40" s="700"/>
      <c r="AS40" s="700"/>
      <c r="AT40" s="700"/>
      <c r="AU40" s="700"/>
      <c r="AV40" s="700"/>
      <c r="AW40" s="700"/>
      <c r="AX40" s="700"/>
      <c r="AY40" s="701"/>
      <c r="AZ40" s="664" t="s">
        <v>127</v>
      </c>
      <c r="BA40" s="665"/>
      <c r="BB40" s="665"/>
      <c r="BC40" s="665"/>
      <c r="BD40" s="675"/>
      <c r="BE40" s="675"/>
      <c r="BF40" s="702"/>
      <c r="BG40" s="707" t="s">
        <v>342</v>
      </c>
      <c r="BH40" s="708"/>
      <c r="BI40" s="708"/>
      <c r="BJ40" s="708"/>
      <c r="BK40" s="708"/>
      <c r="BL40" s="364"/>
      <c r="BM40" s="703" t="s">
        <v>343</v>
      </c>
      <c r="BN40" s="703"/>
      <c r="BO40" s="703"/>
      <c r="BP40" s="703"/>
      <c r="BQ40" s="703"/>
      <c r="BR40" s="703"/>
      <c r="BS40" s="703"/>
      <c r="BT40" s="703"/>
      <c r="BU40" s="704"/>
      <c r="BV40" s="664">
        <v>78</v>
      </c>
      <c r="BW40" s="665"/>
      <c r="BX40" s="665"/>
      <c r="BY40" s="665"/>
      <c r="BZ40" s="665"/>
      <c r="CA40" s="665"/>
      <c r="CB40" s="705"/>
      <c r="CD40" s="706" t="s">
        <v>344</v>
      </c>
      <c r="CE40" s="703"/>
      <c r="CF40" s="703"/>
      <c r="CG40" s="703"/>
      <c r="CH40" s="703"/>
      <c r="CI40" s="703"/>
      <c r="CJ40" s="703"/>
      <c r="CK40" s="703"/>
      <c r="CL40" s="703"/>
      <c r="CM40" s="703"/>
      <c r="CN40" s="703"/>
      <c r="CO40" s="703"/>
      <c r="CP40" s="703"/>
      <c r="CQ40" s="704"/>
      <c r="CR40" s="664">
        <v>139505</v>
      </c>
      <c r="CS40" s="665"/>
      <c r="CT40" s="665"/>
      <c r="CU40" s="665"/>
      <c r="CV40" s="665"/>
      <c r="CW40" s="665"/>
      <c r="CX40" s="665"/>
      <c r="CY40" s="666"/>
      <c r="CZ40" s="667">
        <v>1</v>
      </c>
      <c r="DA40" s="677"/>
      <c r="DB40" s="677"/>
      <c r="DC40" s="678"/>
      <c r="DD40" s="670">
        <v>137505</v>
      </c>
      <c r="DE40" s="665"/>
      <c r="DF40" s="665"/>
      <c r="DG40" s="665"/>
      <c r="DH40" s="665"/>
      <c r="DI40" s="665"/>
      <c r="DJ40" s="665"/>
      <c r="DK40" s="666"/>
      <c r="DL40" s="670">
        <v>5206</v>
      </c>
      <c r="DM40" s="665"/>
      <c r="DN40" s="665"/>
      <c r="DO40" s="665"/>
      <c r="DP40" s="665"/>
      <c r="DQ40" s="665"/>
      <c r="DR40" s="665"/>
      <c r="DS40" s="665"/>
      <c r="DT40" s="665"/>
      <c r="DU40" s="665"/>
      <c r="DV40" s="666"/>
      <c r="DW40" s="667">
        <v>0.1</v>
      </c>
      <c r="DX40" s="677"/>
      <c r="DY40" s="677"/>
      <c r="DZ40" s="677"/>
      <c r="EA40" s="677"/>
      <c r="EB40" s="677"/>
      <c r="EC40" s="698"/>
    </row>
    <row r="41" spans="2:133" ht="11.25" customHeight="1" x14ac:dyDescent="0.15">
      <c r="B41" s="661" t="s">
        <v>345</v>
      </c>
      <c r="C41" s="662"/>
      <c r="D41" s="662"/>
      <c r="E41" s="662"/>
      <c r="F41" s="662"/>
      <c r="G41" s="662"/>
      <c r="H41" s="662"/>
      <c r="I41" s="662"/>
      <c r="J41" s="662"/>
      <c r="K41" s="662"/>
      <c r="L41" s="662"/>
      <c r="M41" s="662"/>
      <c r="N41" s="662"/>
      <c r="O41" s="662"/>
      <c r="P41" s="662"/>
      <c r="Q41" s="663"/>
      <c r="R41" s="664" t="s">
        <v>127</v>
      </c>
      <c r="S41" s="665"/>
      <c r="T41" s="665"/>
      <c r="U41" s="665"/>
      <c r="V41" s="665"/>
      <c r="W41" s="665"/>
      <c r="X41" s="665"/>
      <c r="Y41" s="666"/>
      <c r="Z41" s="691" t="s">
        <v>127</v>
      </c>
      <c r="AA41" s="691"/>
      <c r="AB41" s="691"/>
      <c r="AC41" s="691"/>
      <c r="AD41" s="692" t="s">
        <v>127</v>
      </c>
      <c r="AE41" s="692"/>
      <c r="AF41" s="692"/>
      <c r="AG41" s="692"/>
      <c r="AH41" s="692"/>
      <c r="AI41" s="692"/>
      <c r="AJ41" s="692"/>
      <c r="AK41" s="692"/>
      <c r="AL41" s="667" t="s">
        <v>127</v>
      </c>
      <c r="AM41" s="668"/>
      <c r="AN41" s="668"/>
      <c r="AO41" s="693"/>
      <c r="AQ41" s="699" t="s">
        <v>346</v>
      </c>
      <c r="AR41" s="700"/>
      <c r="AS41" s="700"/>
      <c r="AT41" s="700"/>
      <c r="AU41" s="700"/>
      <c r="AV41" s="700"/>
      <c r="AW41" s="700"/>
      <c r="AX41" s="700"/>
      <c r="AY41" s="701"/>
      <c r="AZ41" s="664">
        <v>253584</v>
      </c>
      <c r="BA41" s="665"/>
      <c r="BB41" s="665"/>
      <c r="BC41" s="665"/>
      <c r="BD41" s="675"/>
      <c r="BE41" s="675"/>
      <c r="BF41" s="702"/>
      <c r="BG41" s="707"/>
      <c r="BH41" s="708"/>
      <c r="BI41" s="708"/>
      <c r="BJ41" s="708"/>
      <c r="BK41" s="708"/>
      <c r="BL41" s="364"/>
      <c r="BM41" s="703" t="s">
        <v>347</v>
      </c>
      <c r="BN41" s="703"/>
      <c r="BO41" s="703"/>
      <c r="BP41" s="703"/>
      <c r="BQ41" s="703"/>
      <c r="BR41" s="703"/>
      <c r="BS41" s="703"/>
      <c r="BT41" s="703"/>
      <c r="BU41" s="704"/>
      <c r="BV41" s="664" t="s">
        <v>127</v>
      </c>
      <c r="BW41" s="665"/>
      <c r="BX41" s="665"/>
      <c r="BY41" s="665"/>
      <c r="BZ41" s="665"/>
      <c r="CA41" s="665"/>
      <c r="CB41" s="705"/>
      <c r="CD41" s="706" t="s">
        <v>348</v>
      </c>
      <c r="CE41" s="703"/>
      <c r="CF41" s="703"/>
      <c r="CG41" s="703"/>
      <c r="CH41" s="703"/>
      <c r="CI41" s="703"/>
      <c r="CJ41" s="703"/>
      <c r="CK41" s="703"/>
      <c r="CL41" s="703"/>
      <c r="CM41" s="703"/>
      <c r="CN41" s="703"/>
      <c r="CO41" s="703"/>
      <c r="CP41" s="703"/>
      <c r="CQ41" s="704"/>
      <c r="CR41" s="664" t="s">
        <v>127</v>
      </c>
      <c r="CS41" s="675"/>
      <c r="CT41" s="675"/>
      <c r="CU41" s="675"/>
      <c r="CV41" s="675"/>
      <c r="CW41" s="675"/>
      <c r="CX41" s="675"/>
      <c r="CY41" s="676"/>
      <c r="CZ41" s="667" t="s">
        <v>127</v>
      </c>
      <c r="DA41" s="677"/>
      <c r="DB41" s="677"/>
      <c r="DC41" s="678"/>
      <c r="DD41" s="670" t="s">
        <v>127</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349</v>
      </c>
      <c r="C42" s="662"/>
      <c r="D42" s="662"/>
      <c r="E42" s="662"/>
      <c r="F42" s="662"/>
      <c r="G42" s="662"/>
      <c r="H42" s="662"/>
      <c r="I42" s="662"/>
      <c r="J42" s="662"/>
      <c r="K42" s="662"/>
      <c r="L42" s="662"/>
      <c r="M42" s="662"/>
      <c r="N42" s="662"/>
      <c r="O42" s="662"/>
      <c r="P42" s="662"/>
      <c r="Q42" s="663"/>
      <c r="R42" s="664" t="s">
        <v>127</v>
      </c>
      <c r="S42" s="665"/>
      <c r="T42" s="665"/>
      <c r="U42" s="665"/>
      <c r="V42" s="665"/>
      <c r="W42" s="665"/>
      <c r="X42" s="665"/>
      <c r="Y42" s="666"/>
      <c r="Z42" s="691" t="s">
        <v>127</v>
      </c>
      <c r="AA42" s="691"/>
      <c r="AB42" s="691"/>
      <c r="AC42" s="691"/>
      <c r="AD42" s="692" t="s">
        <v>127</v>
      </c>
      <c r="AE42" s="692"/>
      <c r="AF42" s="692"/>
      <c r="AG42" s="692"/>
      <c r="AH42" s="692"/>
      <c r="AI42" s="692"/>
      <c r="AJ42" s="692"/>
      <c r="AK42" s="692"/>
      <c r="AL42" s="667" t="s">
        <v>127</v>
      </c>
      <c r="AM42" s="668"/>
      <c r="AN42" s="668"/>
      <c r="AO42" s="693"/>
      <c r="AQ42" s="711" t="s">
        <v>350</v>
      </c>
      <c r="AR42" s="712"/>
      <c r="AS42" s="712"/>
      <c r="AT42" s="712"/>
      <c r="AU42" s="712"/>
      <c r="AV42" s="712"/>
      <c r="AW42" s="712"/>
      <c r="AX42" s="712"/>
      <c r="AY42" s="713"/>
      <c r="AZ42" s="644">
        <v>927759</v>
      </c>
      <c r="BA42" s="679"/>
      <c r="BB42" s="679"/>
      <c r="BC42" s="679"/>
      <c r="BD42" s="645"/>
      <c r="BE42" s="645"/>
      <c r="BF42" s="694"/>
      <c r="BG42" s="709"/>
      <c r="BH42" s="710"/>
      <c r="BI42" s="710"/>
      <c r="BJ42" s="710"/>
      <c r="BK42" s="710"/>
      <c r="BL42" s="365"/>
      <c r="BM42" s="695" t="s">
        <v>351</v>
      </c>
      <c r="BN42" s="695"/>
      <c r="BO42" s="695"/>
      <c r="BP42" s="695"/>
      <c r="BQ42" s="695"/>
      <c r="BR42" s="695"/>
      <c r="BS42" s="695"/>
      <c r="BT42" s="695"/>
      <c r="BU42" s="696"/>
      <c r="BV42" s="644">
        <v>356</v>
      </c>
      <c r="BW42" s="679"/>
      <c r="BX42" s="679"/>
      <c r="BY42" s="679"/>
      <c r="BZ42" s="679"/>
      <c r="CA42" s="679"/>
      <c r="CB42" s="697"/>
      <c r="CD42" s="661" t="s">
        <v>352</v>
      </c>
      <c r="CE42" s="662"/>
      <c r="CF42" s="662"/>
      <c r="CG42" s="662"/>
      <c r="CH42" s="662"/>
      <c r="CI42" s="662"/>
      <c r="CJ42" s="662"/>
      <c r="CK42" s="662"/>
      <c r="CL42" s="662"/>
      <c r="CM42" s="662"/>
      <c r="CN42" s="662"/>
      <c r="CO42" s="662"/>
      <c r="CP42" s="662"/>
      <c r="CQ42" s="663"/>
      <c r="CR42" s="664">
        <v>1733955</v>
      </c>
      <c r="CS42" s="675"/>
      <c r="CT42" s="675"/>
      <c r="CU42" s="675"/>
      <c r="CV42" s="675"/>
      <c r="CW42" s="675"/>
      <c r="CX42" s="675"/>
      <c r="CY42" s="676"/>
      <c r="CZ42" s="667">
        <v>12.3</v>
      </c>
      <c r="DA42" s="677"/>
      <c r="DB42" s="677"/>
      <c r="DC42" s="678"/>
      <c r="DD42" s="670">
        <v>260802</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353</v>
      </c>
      <c r="C43" s="662"/>
      <c r="D43" s="662"/>
      <c r="E43" s="662"/>
      <c r="F43" s="662"/>
      <c r="G43" s="662"/>
      <c r="H43" s="662"/>
      <c r="I43" s="662"/>
      <c r="J43" s="662"/>
      <c r="K43" s="662"/>
      <c r="L43" s="662"/>
      <c r="M43" s="662"/>
      <c r="N43" s="662"/>
      <c r="O43" s="662"/>
      <c r="P43" s="662"/>
      <c r="Q43" s="663"/>
      <c r="R43" s="664">
        <v>522300</v>
      </c>
      <c r="S43" s="665"/>
      <c r="T43" s="665"/>
      <c r="U43" s="665"/>
      <c r="V43" s="665"/>
      <c r="W43" s="665"/>
      <c r="X43" s="665"/>
      <c r="Y43" s="666"/>
      <c r="Z43" s="691">
        <v>3.5</v>
      </c>
      <c r="AA43" s="691"/>
      <c r="AB43" s="691"/>
      <c r="AC43" s="691"/>
      <c r="AD43" s="692" t="s">
        <v>127</v>
      </c>
      <c r="AE43" s="692"/>
      <c r="AF43" s="692"/>
      <c r="AG43" s="692"/>
      <c r="AH43" s="692"/>
      <c r="AI43" s="692"/>
      <c r="AJ43" s="692"/>
      <c r="AK43" s="692"/>
      <c r="AL43" s="667" t="s">
        <v>127</v>
      </c>
      <c r="AM43" s="668"/>
      <c r="AN43" s="668"/>
      <c r="AO43" s="693"/>
      <c r="BV43" s="219"/>
      <c r="BW43" s="219"/>
      <c r="BX43" s="219"/>
      <c r="BY43" s="219"/>
      <c r="BZ43" s="219"/>
      <c r="CA43" s="219"/>
      <c r="CB43" s="219"/>
      <c r="CD43" s="661" t="s">
        <v>354</v>
      </c>
      <c r="CE43" s="662"/>
      <c r="CF43" s="662"/>
      <c r="CG43" s="662"/>
      <c r="CH43" s="662"/>
      <c r="CI43" s="662"/>
      <c r="CJ43" s="662"/>
      <c r="CK43" s="662"/>
      <c r="CL43" s="662"/>
      <c r="CM43" s="662"/>
      <c r="CN43" s="662"/>
      <c r="CO43" s="662"/>
      <c r="CP43" s="662"/>
      <c r="CQ43" s="663"/>
      <c r="CR43" s="664">
        <v>74867</v>
      </c>
      <c r="CS43" s="675"/>
      <c r="CT43" s="675"/>
      <c r="CU43" s="675"/>
      <c r="CV43" s="675"/>
      <c r="CW43" s="675"/>
      <c r="CX43" s="675"/>
      <c r="CY43" s="676"/>
      <c r="CZ43" s="667">
        <v>0.5</v>
      </c>
      <c r="DA43" s="677"/>
      <c r="DB43" s="677"/>
      <c r="DC43" s="678"/>
      <c r="DD43" s="670">
        <v>74867</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355</v>
      </c>
      <c r="C44" s="642"/>
      <c r="D44" s="642"/>
      <c r="E44" s="642"/>
      <c r="F44" s="642"/>
      <c r="G44" s="642"/>
      <c r="H44" s="642"/>
      <c r="I44" s="642"/>
      <c r="J44" s="642"/>
      <c r="K44" s="642"/>
      <c r="L44" s="642"/>
      <c r="M44" s="642"/>
      <c r="N44" s="642"/>
      <c r="O44" s="642"/>
      <c r="P44" s="642"/>
      <c r="Q44" s="643"/>
      <c r="R44" s="644">
        <v>15073427</v>
      </c>
      <c r="S44" s="679"/>
      <c r="T44" s="679"/>
      <c r="U44" s="679"/>
      <c r="V44" s="679"/>
      <c r="W44" s="679"/>
      <c r="X44" s="679"/>
      <c r="Y44" s="680"/>
      <c r="Z44" s="681">
        <v>100</v>
      </c>
      <c r="AA44" s="681"/>
      <c r="AB44" s="681"/>
      <c r="AC44" s="681"/>
      <c r="AD44" s="682">
        <v>7438738</v>
      </c>
      <c r="AE44" s="682"/>
      <c r="AF44" s="682"/>
      <c r="AG44" s="682"/>
      <c r="AH44" s="682"/>
      <c r="AI44" s="682"/>
      <c r="AJ44" s="682"/>
      <c r="AK44" s="682"/>
      <c r="AL44" s="647">
        <v>100</v>
      </c>
      <c r="AM44" s="683"/>
      <c r="AN44" s="683"/>
      <c r="AO44" s="684"/>
      <c r="CD44" s="685" t="s">
        <v>302</v>
      </c>
      <c r="CE44" s="686"/>
      <c r="CF44" s="661" t="s">
        <v>356</v>
      </c>
      <c r="CG44" s="662"/>
      <c r="CH44" s="662"/>
      <c r="CI44" s="662"/>
      <c r="CJ44" s="662"/>
      <c r="CK44" s="662"/>
      <c r="CL44" s="662"/>
      <c r="CM44" s="662"/>
      <c r="CN44" s="662"/>
      <c r="CO44" s="662"/>
      <c r="CP44" s="662"/>
      <c r="CQ44" s="663"/>
      <c r="CR44" s="664">
        <v>1729740</v>
      </c>
      <c r="CS44" s="665"/>
      <c r="CT44" s="665"/>
      <c r="CU44" s="665"/>
      <c r="CV44" s="665"/>
      <c r="CW44" s="665"/>
      <c r="CX44" s="665"/>
      <c r="CY44" s="666"/>
      <c r="CZ44" s="667">
        <v>12.2</v>
      </c>
      <c r="DA44" s="668"/>
      <c r="DB44" s="668"/>
      <c r="DC44" s="669"/>
      <c r="DD44" s="670">
        <v>257405</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357</v>
      </c>
      <c r="CG45" s="662"/>
      <c r="CH45" s="662"/>
      <c r="CI45" s="662"/>
      <c r="CJ45" s="662"/>
      <c r="CK45" s="662"/>
      <c r="CL45" s="662"/>
      <c r="CM45" s="662"/>
      <c r="CN45" s="662"/>
      <c r="CO45" s="662"/>
      <c r="CP45" s="662"/>
      <c r="CQ45" s="663"/>
      <c r="CR45" s="664">
        <v>931751</v>
      </c>
      <c r="CS45" s="675"/>
      <c r="CT45" s="675"/>
      <c r="CU45" s="675"/>
      <c r="CV45" s="675"/>
      <c r="CW45" s="675"/>
      <c r="CX45" s="675"/>
      <c r="CY45" s="676"/>
      <c r="CZ45" s="667">
        <v>6.6</v>
      </c>
      <c r="DA45" s="677"/>
      <c r="DB45" s="677"/>
      <c r="DC45" s="678"/>
      <c r="DD45" s="670">
        <v>12509</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1" t="s">
        <v>358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359</v>
      </c>
      <c r="CG46" s="662"/>
      <c r="CH46" s="662"/>
      <c r="CI46" s="662"/>
      <c r="CJ46" s="662"/>
      <c r="CK46" s="662"/>
      <c r="CL46" s="662"/>
      <c r="CM46" s="662"/>
      <c r="CN46" s="662"/>
      <c r="CO46" s="662"/>
      <c r="CP46" s="662"/>
      <c r="CQ46" s="663"/>
      <c r="CR46" s="664">
        <v>771739</v>
      </c>
      <c r="CS46" s="665"/>
      <c r="CT46" s="665"/>
      <c r="CU46" s="665"/>
      <c r="CV46" s="665"/>
      <c r="CW46" s="665"/>
      <c r="CX46" s="665"/>
      <c r="CY46" s="666"/>
      <c r="CZ46" s="667">
        <v>5.5</v>
      </c>
      <c r="DA46" s="668"/>
      <c r="DB46" s="668"/>
      <c r="DC46" s="669"/>
      <c r="DD46" s="670">
        <v>244726</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360</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361</v>
      </c>
      <c r="CG47" s="662"/>
      <c r="CH47" s="662"/>
      <c r="CI47" s="662"/>
      <c r="CJ47" s="662"/>
      <c r="CK47" s="662"/>
      <c r="CL47" s="662"/>
      <c r="CM47" s="662"/>
      <c r="CN47" s="662"/>
      <c r="CO47" s="662"/>
      <c r="CP47" s="662"/>
      <c r="CQ47" s="663"/>
      <c r="CR47" s="664">
        <v>4215</v>
      </c>
      <c r="CS47" s="675"/>
      <c r="CT47" s="675"/>
      <c r="CU47" s="675"/>
      <c r="CV47" s="675"/>
      <c r="CW47" s="675"/>
      <c r="CX47" s="675"/>
      <c r="CY47" s="676"/>
      <c r="CZ47" s="667">
        <v>0</v>
      </c>
      <c r="DA47" s="677"/>
      <c r="DB47" s="677"/>
      <c r="DC47" s="678"/>
      <c r="DD47" s="670">
        <v>3397</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362</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363</v>
      </c>
      <c r="CG48" s="662"/>
      <c r="CH48" s="662"/>
      <c r="CI48" s="662"/>
      <c r="CJ48" s="662"/>
      <c r="CK48" s="662"/>
      <c r="CL48" s="662"/>
      <c r="CM48" s="662"/>
      <c r="CN48" s="662"/>
      <c r="CO48" s="662"/>
      <c r="CP48" s="662"/>
      <c r="CQ48" s="663"/>
      <c r="CR48" s="664" t="s">
        <v>127</v>
      </c>
      <c r="CS48" s="665"/>
      <c r="CT48" s="665"/>
      <c r="CU48" s="665"/>
      <c r="CV48" s="665"/>
      <c r="CW48" s="665"/>
      <c r="CX48" s="665"/>
      <c r="CY48" s="666"/>
      <c r="CZ48" s="667" t="s">
        <v>127</v>
      </c>
      <c r="DA48" s="668"/>
      <c r="DB48" s="668"/>
      <c r="DC48" s="669"/>
      <c r="DD48" s="670" t="s">
        <v>127</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364</v>
      </c>
      <c r="CE49" s="642"/>
      <c r="CF49" s="642"/>
      <c r="CG49" s="642"/>
      <c r="CH49" s="642"/>
      <c r="CI49" s="642"/>
      <c r="CJ49" s="642"/>
      <c r="CK49" s="642"/>
      <c r="CL49" s="642"/>
      <c r="CM49" s="642"/>
      <c r="CN49" s="642"/>
      <c r="CO49" s="642"/>
      <c r="CP49" s="642"/>
      <c r="CQ49" s="643"/>
      <c r="CR49" s="644">
        <v>14131466</v>
      </c>
      <c r="CS49" s="645"/>
      <c r="CT49" s="645"/>
      <c r="CU49" s="645"/>
      <c r="CV49" s="645"/>
      <c r="CW49" s="645"/>
      <c r="CX49" s="645"/>
      <c r="CY49" s="646"/>
      <c r="CZ49" s="647">
        <v>100</v>
      </c>
      <c r="DA49" s="648"/>
      <c r="DB49" s="648"/>
      <c r="DC49" s="649"/>
      <c r="DD49" s="650">
        <v>9016608</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Y2eyNL2EzT3jtZts+3AHmsP9jW2NTv4rP18iSgdgJd1LYro+rV1faAm9afgMq1e+/mZvf11IaTlW1KrCTQmFdw==" saltValue="LcQQtaFnsZPo/1E7tlAPI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4" t="s">
        <v>365</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366</v>
      </c>
      <c r="DK2" s="1156"/>
      <c r="DL2" s="1156"/>
      <c r="DM2" s="1156"/>
      <c r="DN2" s="1156"/>
      <c r="DO2" s="1157"/>
      <c r="DP2" s="224"/>
      <c r="DQ2" s="1155" t="s">
        <v>367</v>
      </c>
      <c r="DR2" s="1156"/>
      <c r="DS2" s="1156"/>
      <c r="DT2" s="1156"/>
      <c r="DU2" s="1156"/>
      <c r="DV2" s="1156"/>
      <c r="DW2" s="1156"/>
      <c r="DX2" s="1156"/>
      <c r="DY2" s="1156"/>
      <c r="DZ2" s="1157"/>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3" t="s">
        <v>368</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369</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15">
      <c r="A5" s="1059" t="s">
        <v>370</v>
      </c>
      <c r="B5" s="1060"/>
      <c r="C5" s="1060"/>
      <c r="D5" s="1060"/>
      <c r="E5" s="1060"/>
      <c r="F5" s="1060"/>
      <c r="G5" s="1060"/>
      <c r="H5" s="1060"/>
      <c r="I5" s="1060"/>
      <c r="J5" s="1060"/>
      <c r="K5" s="1060"/>
      <c r="L5" s="1060"/>
      <c r="M5" s="1060"/>
      <c r="N5" s="1060"/>
      <c r="O5" s="1060"/>
      <c r="P5" s="1061"/>
      <c r="Q5" s="1065" t="s">
        <v>371</v>
      </c>
      <c r="R5" s="1066"/>
      <c r="S5" s="1066"/>
      <c r="T5" s="1066"/>
      <c r="U5" s="1067"/>
      <c r="V5" s="1065" t="s">
        <v>372</v>
      </c>
      <c r="W5" s="1066"/>
      <c r="X5" s="1066"/>
      <c r="Y5" s="1066"/>
      <c r="Z5" s="1067"/>
      <c r="AA5" s="1065" t="s">
        <v>373</v>
      </c>
      <c r="AB5" s="1066"/>
      <c r="AC5" s="1066"/>
      <c r="AD5" s="1066"/>
      <c r="AE5" s="1066"/>
      <c r="AF5" s="1158" t="s">
        <v>374</v>
      </c>
      <c r="AG5" s="1066"/>
      <c r="AH5" s="1066"/>
      <c r="AI5" s="1066"/>
      <c r="AJ5" s="1079"/>
      <c r="AK5" s="1066" t="s">
        <v>375</v>
      </c>
      <c r="AL5" s="1066"/>
      <c r="AM5" s="1066"/>
      <c r="AN5" s="1066"/>
      <c r="AO5" s="1067"/>
      <c r="AP5" s="1065" t="s">
        <v>376</v>
      </c>
      <c r="AQ5" s="1066"/>
      <c r="AR5" s="1066"/>
      <c r="AS5" s="1066"/>
      <c r="AT5" s="1067"/>
      <c r="AU5" s="1065" t="s">
        <v>377</v>
      </c>
      <c r="AV5" s="1066"/>
      <c r="AW5" s="1066"/>
      <c r="AX5" s="1066"/>
      <c r="AY5" s="1079"/>
      <c r="AZ5" s="228"/>
      <c r="BA5" s="228"/>
      <c r="BB5" s="228"/>
      <c r="BC5" s="228"/>
      <c r="BD5" s="228"/>
      <c r="BE5" s="229"/>
      <c r="BF5" s="229"/>
      <c r="BG5" s="229"/>
      <c r="BH5" s="229"/>
      <c r="BI5" s="229"/>
      <c r="BJ5" s="229"/>
      <c r="BK5" s="229"/>
      <c r="BL5" s="229"/>
      <c r="BM5" s="229"/>
      <c r="BN5" s="229"/>
      <c r="BO5" s="229"/>
      <c r="BP5" s="229"/>
      <c r="BQ5" s="1059" t="s">
        <v>378</v>
      </c>
      <c r="BR5" s="1060"/>
      <c r="BS5" s="1060"/>
      <c r="BT5" s="1060"/>
      <c r="BU5" s="1060"/>
      <c r="BV5" s="1060"/>
      <c r="BW5" s="1060"/>
      <c r="BX5" s="1060"/>
      <c r="BY5" s="1060"/>
      <c r="BZ5" s="1060"/>
      <c r="CA5" s="1060"/>
      <c r="CB5" s="1060"/>
      <c r="CC5" s="1060"/>
      <c r="CD5" s="1060"/>
      <c r="CE5" s="1060"/>
      <c r="CF5" s="1060"/>
      <c r="CG5" s="1061"/>
      <c r="CH5" s="1065" t="s">
        <v>379</v>
      </c>
      <c r="CI5" s="1066"/>
      <c r="CJ5" s="1066"/>
      <c r="CK5" s="1066"/>
      <c r="CL5" s="1067"/>
      <c r="CM5" s="1065" t="s">
        <v>380</v>
      </c>
      <c r="CN5" s="1066"/>
      <c r="CO5" s="1066"/>
      <c r="CP5" s="1066"/>
      <c r="CQ5" s="1067"/>
      <c r="CR5" s="1065" t="s">
        <v>381</v>
      </c>
      <c r="CS5" s="1066"/>
      <c r="CT5" s="1066"/>
      <c r="CU5" s="1066"/>
      <c r="CV5" s="1067"/>
      <c r="CW5" s="1065" t="s">
        <v>382</v>
      </c>
      <c r="CX5" s="1066"/>
      <c r="CY5" s="1066"/>
      <c r="CZ5" s="1066"/>
      <c r="DA5" s="1067"/>
      <c r="DB5" s="1065" t="s">
        <v>383</v>
      </c>
      <c r="DC5" s="1066"/>
      <c r="DD5" s="1066"/>
      <c r="DE5" s="1066"/>
      <c r="DF5" s="1067"/>
      <c r="DG5" s="1148" t="s">
        <v>384</v>
      </c>
      <c r="DH5" s="1149"/>
      <c r="DI5" s="1149"/>
      <c r="DJ5" s="1149"/>
      <c r="DK5" s="1150"/>
      <c r="DL5" s="1148" t="s">
        <v>385</v>
      </c>
      <c r="DM5" s="1149"/>
      <c r="DN5" s="1149"/>
      <c r="DO5" s="1149"/>
      <c r="DP5" s="1150"/>
      <c r="DQ5" s="1065" t="s">
        <v>386</v>
      </c>
      <c r="DR5" s="1066"/>
      <c r="DS5" s="1066"/>
      <c r="DT5" s="1066"/>
      <c r="DU5" s="1067"/>
      <c r="DV5" s="1065" t="s">
        <v>377</v>
      </c>
      <c r="DW5" s="1066"/>
      <c r="DX5" s="1066"/>
      <c r="DY5" s="1066"/>
      <c r="DZ5" s="1079"/>
      <c r="EA5" s="230"/>
    </row>
    <row r="6" spans="1:131" s="231"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x14ac:dyDescent="0.15">
      <c r="A7" s="232">
        <v>1</v>
      </c>
      <c r="B7" s="1111" t="s">
        <v>387</v>
      </c>
      <c r="C7" s="1112"/>
      <c r="D7" s="1112"/>
      <c r="E7" s="1112"/>
      <c r="F7" s="1112"/>
      <c r="G7" s="1112"/>
      <c r="H7" s="1112"/>
      <c r="I7" s="1112"/>
      <c r="J7" s="1112"/>
      <c r="K7" s="1112"/>
      <c r="L7" s="1112"/>
      <c r="M7" s="1112"/>
      <c r="N7" s="1112"/>
      <c r="O7" s="1112"/>
      <c r="P7" s="1113"/>
      <c r="Q7" s="1166">
        <v>15140</v>
      </c>
      <c r="R7" s="1167"/>
      <c r="S7" s="1167"/>
      <c r="T7" s="1167"/>
      <c r="U7" s="1167"/>
      <c r="V7" s="1167">
        <v>14206</v>
      </c>
      <c r="W7" s="1167"/>
      <c r="X7" s="1167"/>
      <c r="Y7" s="1167"/>
      <c r="Z7" s="1167"/>
      <c r="AA7" s="1167">
        <v>934</v>
      </c>
      <c r="AB7" s="1167"/>
      <c r="AC7" s="1167"/>
      <c r="AD7" s="1167"/>
      <c r="AE7" s="1168"/>
      <c r="AF7" s="1169">
        <v>814</v>
      </c>
      <c r="AG7" s="1170"/>
      <c r="AH7" s="1170"/>
      <c r="AI7" s="1170"/>
      <c r="AJ7" s="1171"/>
      <c r="AK7" s="1172">
        <v>349</v>
      </c>
      <c r="AL7" s="1173"/>
      <c r="AM7" s="1173"/>
      <c r="AN7" s="1173"/>
      <c r="AO7" s="1173"/>
      <c r="AP7" s="1173">
        <v>13412</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c r="BT7" s="1164"/>
      <c r="BU7" s="1164"/>
      <c r="BV7" s="1164"/>
      <c r="BW7" s="1164"/>
      <c r="BX7" s="1164"/>
      <c r="BY7" s="1164"/>
      <c r="BZ7" s="1164"/>
      <c r="CA7" s="1164"/>
      <c r="CB7" s="1164"/>
      <c r="CC7" s="1164"/>
      <c r="CD7" s="1164"/>
      <c r="CE7" s="1164"/>
      <c r="CF7" s="1164"/>
      <c r="CG7" s="1176"/>
      <c r="CH7" s="1160"/>
      <c r="CI7" s="1161"/>
      <c r="CJ7" s="1161"/>
      <c r="CK7" s="1161"/>
      <c r="CL7" s="1162"/>
      <c r="CM7" s="1160"/>
      <c r="CN7" s="1161"/>
      <c r="CO7" s="1161"/>
      <c r="CP7" s="1161"/>
      <c r="CQ7" s="1162"/>
      <c r="CR7" s="1160"/>
      <c r="CS7" s="1161"/>
      <c r="CT7" s="1161"/>
      <c r="CU7" s="1161"/>
      <c r="CV7" s="1162"/>
      <c r="CW7" s="1160"/>
      <c r="CX7" s="1161"/>
      <c r="CY7" s="1161"/>
      <c r="CZ7" s="1161"/>
      <c r="DA7" s="1162"/>
      <c r="DB7" s="1160"/>
      <c r="DC7" s="1161"/>
      <c r="DD7" s="1161"/>
      <c r="DE7" s="1161"/>
      <c r="DF7" s="1162"/>
      <c r="DG7" s="1160"/>
      <c r="DH7" s="1161"/>
      <c r="DI7" s="1161"/>
      <c r="DJ7" s="1161"/>
      <c r="DK7" s="1162"/>
      <c r="DL7" s="1160"/>
      <c r="DM7" s="1161"/>
      <c r="DN7" s="1161"/>
      <c r="DO7" s="1161"/>
      <c r="DP7" s="1162"/>
      <c r="DQ7" s="1160"/>
      <c r="DR7" s="1161"/>
      <c r="DS7" s="1161"/>
      <c r="DT7" s="1161"/>
      <c r="DU7" s="1162"/>
      <c r="DV7" s="1163"/>
      <c r="DW7" s="1164"/>
      <c r="DX7" s="1164"/>
      <c r="DY7" s="1164"/>
      <c r="DZ7" s="1165"/>
      <c r="EA7" s="230"/>
    </row>
    <row r="8" spans="1:131" s="231" customFormat="1" ht="26.25" customHeight="1" x14ac:dyDescent="0.15">
      <c r="A8" s="234">
        <v>2</v>
      </c>
      <c r="B8" s="1094" t="s">
        <v>388</v>
      </c>
      <c r="C8" s="1095"/>
      <c r="D8" s="1095"/>
      <c r="E8" s="1095"/>
      <c r="F8" s="1095"/>
      <c r="G8" s="1095"/>
      <c r="H8" s="1095"/>
      <c r="I8" s="1095"/>
      <c r="J8" s="1095"/>
      <c r="K8" s="1095"/>
      <c r="L8" s="1095"/>
      <c r="M8" s="1095"/>
      <c r="N8" s="1095"/>
      <c r="O8" s="1095"/>
      <c r="P8" s="1096"/>
      <c r="Q8" s="1102">
        <v>17</v>
      </c>
      <c r="R8" s="1103"/>
      <c r="S8" s="1103"/>
      <c r="T8" s="1103"/>
      <c r="U8" s="1103"/>
      <c r="V8" s="1103">
        <v>9</v>
      </c>
      <c r="W8" s="1103"/>
      <c r="X8" s="1103"/>
      <c r="Y8" s="1103"/>
      <c r="Z8" s="1103"/>
      <c r="AA8" s="1103">
        <v>8</v>
      </c>
      <c r="AB8" s="1103"/>
      <c r="AC8" s="1103"/>
      <c r="AD8" s="1103"/>
      <c r="AE8" s="1104"/>
      <c r="AF8" s="1099">
        <v>8</v>
      </c>
      <c r="AG8" s="1100"/>
      <c r="AH8" s="1100"/>
      <c r="AI8" s="1100"/>
      <c r="AJ8" s="1101"/>
      <c r="AK8" s="1144">
        <v>0</v>
      </c>
      <c r="AL8" s="1145"/>
      <c r="AM8" s="1145"/>
      <c r="AN8" s="1145"/>
      <c r="AO8" s="1145"/>
      <c r="AP8" s="1145">
        <v>66</v>
      </c>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0"/>
    </row>
    <row r="9" spans="1:131" s="231" customFormat="1" ht="26.25" customHeight="1" x14ac:dyDescent="0.15">
      <c r="A9" s="234">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0"/>
    </row>
    <row r="10" spans="1:131" s="231" customFormat="1" ht="26.25" customHeight="1" x14ac:dyDescent="0.15">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0"/>
    </row>
    <row r="11" spans="1:131" s="231" customFormat="1" ht="26.25" customHeight="1" x14ac:dyDescent="0.15">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x14ac:dyDescent="0.15">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x14ac:dyDescent="0.15">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x14ac:dyDescent="0.15">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x14ac:dyDescent="0.15">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x14ac:dyDescent="0.15">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x14ac:dyDescent="0.15">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15">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15">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15">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15">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389</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
      <c r="A23" s="236" t="s">
        <v>390</v>
      </c>
      <c r="B23" s="1001" t="s">
        <v>391</v>
      </c>
      <c r="C23" s="1002"/>
      <c r="D23" s="1002"/>
      <c r="E23" s="1002"/>
      <c r="F23" s="1002"/>
      <c r="G23" s="1002"/>
      <c r="H23" s="1002"/>
      <c r="I23" s="1002"/>
      <c r="J23" s="1002"/>
      <c r="K23" s="1002"/>
      <c r="L23" s="1002"/>
      <c r="M23" s="1002"/>
      <c r="N23" s="1002"/>
      <c r="O23" s="1002"/>
      <c r="P23" s="1012"/>
      <c r="Q23" s="1131">
        <v>15073</v>
      </c>
      <c r="R23" s="1125"/>
      <c r="S23" s="1125"/>
      <c r="T23" s="1125"/>
      <c r="U23" s="1125"/>
      <c r="V23" s="1125">
        <v>14131</v>
      </c>
      <c r="W23" s="1125"/>
      <c r="X23" s="1125"/>
      <c r="Y23" s="1125"/>
      <c r="Z23" s="1125"/>
      <c r="AA23" s="1125">
        <v>942</v>
      </c>
      <c r="AB23" s="1125"/>
      <c r="AC23" s="1125"/>
      <c r="AD23" s="1125"/>
      <c r="AE23" s="1132"/>
      <c r="AF23" s="1133">
        <v>822</v>
      </c>
      <c r="AG23" s="1125"/>
      <c r="AH23" s="1125"/>
      <c r="AI23" s="1125"/>
      <c r="AJ23" s="1134"/>
      <c r="AK23" s="1135"/>
      <c r="AL23" s="1136"/>
      <c r="AM23" s="1136"/>
      <c r="AN23" s="1136"/>
      <c r="AO23" s="1136"/>
      <c r="AP23" s="1125">
        <v>13478</v>
      </c>
      <c r="AQ23" s="1125"/>
      <c r="AR23" s="1125"/>
      <c r="AS23" s="1125"/>
      <c r="AT23" s="1125"/>
      <c r="AU23" s="1126"/>
      <c r="AV23" s="1126"/>
      <c r="AW23" s="1126"/>
      <c r="AX23" s="1126"/>
      <c r="AY23" s="1127"/>
      <c r="AZ23" s="1128" t="s">
        <v>392</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15">
      <c r="A24" s="1124" t="s">
        <v>393</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
      <c r="A25" s="1123" t="s">
        <v>394</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15">
      <c r="A26" s="1059" t="s">
        <v>370</v>
      </c>
      <c r="B26" s="1060"/>
      <c r="C26" s="1060"/>
      <c r="D26" s="1060"/>
      <c r="E26" s="1060"/>
      <c r="F26" s="1060"/>
      <c r="G26" s="1060"/>
      <c r="H26" s="1060"/>
      <c r="I26" s="1060"/>
      <c r="J26" s="1060"/>
      <c r="K26" s="1060"/>
      <c r="L26" s="1060"/>
      <c r="M26" s="1060"/>
      <c r="N26" s="1060"/>
      <c r="O26" s="1060"/>
      <c r="P26" s="1061"/>
      <c r="Q26" s="1065" t="s">
        <v>395</v>
      </c>
      <c r="R26" s="1066"/>
      <c r="S26" s="1066"/>
      <c r="T26" s="1066"/>
      <c r="U26" s="1067"/>
      <c r="V26" s="1065" t="s">
        <v>396</v>
      </c>
      <c r="W26" s="1066"/>
      <c r="X26" s="1066"/>
      <c r="Y26" s="1066"/>
      <c r="Z26" s="1067"/>
      <c r="AA26" s="1065" t="s">
        <v>397</v>
      </c>
      <c r="AB26" s="1066"/>
      <c r="AC26" s="1066"/>
      <c r="AD26" s="1066"/>
      <c r="AE26" s="1066"/>
      <c r="AF26" s="1119" t="s">
        <v>398</v>
      </c>
      <c r="AG26" s="1072"/>
      <c r="AH26" s="1072"/>
      <c r="AI26" s="1072"/>
      <c r="AJ26" s="1120"/>
      <c r="AK26" s="1066" t="s">
        <v>399</v>
      </c>
      <c r="AL26" s="1066"/>
      <c r="AM26" s="1066"/>
      <c r="AN26" s="1066"/>
      <c r="AO26" s="1067"/>
      <c r="AP26" s="1065" t="s">
        <v>400</v>
      </c>
      <c r="AQ26" s="1066"/>
      <c r="AR26" s="1066"/>
      <c r="AS26" s="1066"/>
      <c r="AT26" s="1067"/>
      <c r="AU26" s="1065" t="s">
        <v>401</v>
      </c>
      <c r="AV26" s="1066"/>
      <c r="AW26" s="1066"/>
      <c r="AX26" s="1066"/>
      <c r="AY26" s="1067"/>
      <c r="AZ26" s="1065" t="s">
        <v>402</v>
      </c>
      <c r="BA26" s="1066"/>
      <c r="BB26" s="1066"/>
      <c r="BC26" s="1066"/>
      <c r="BD26" s="1067"/>
      <c r="BE26" s="1065" t="s">
        <v>377</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15">
      <c r="A28" s="238">
        <v>1</v>
      </c>
      <c r="B28" s="1111" t="s">
        <v>403</v>
      </c>
      <c r="C28" s="1112"/>
      <c r="D28" s="1112"/>
      <c r="E28" s="1112"/>
      <c r="F28" s="1112"/>
      <c r="G28" s="1112"/>
      <c r="H28" s="1112"/>
      <c r="I28" s="1112"/>
      <c r="J28" s="1112"/>
      <c r="K28" s="1112"/>
      <c r="L28" s="1112"/>
      <c r="M28" s="1112"/>
      <c r="N28" s="1112"/>
      <c r="O28" s="1112"/>
      <c r="P28" s="1113"/>
      <c r="Q28" s="1114">
        <v>2987</v>
      </c>
      <c r="R28" s="1115"/>
      <c r="S28" s="1115"/>
      <c r="T28" s="1115"/>
      <c r="U28" s="1115"/>
      <c r="V28" s="1115">
        <v>2943</v>
      </c>
      <c r="W28" s="1115"/>
      <c r="X28" s="1115"/>
      <c r="Y28" s="1115"/>
      <c r="Z28" s="1115"/>
      <c r="AA28" s="1115">
        <v>44</v>
      </c>
      <c r="AB28" s="1115"/>
      <c r="AC28" s="1115"/>
      <c r="AD28" s="1115"/>
      <c r="AE28" s="1116"/>
      <c r="AF28" s="1117">
        <v>44</v>
      </c>
      <c r="AG28" s="1115"/>
      <c r="AH28" s="1115"/>
      <c r="AI28" s="1115"/>
      <c r="AJ28" s="1118"/>
      <c r="AK28" s="1106">
        <v>254</v>
      </c>
      <c r="AL28" s="1107"/>
      <c r="AM28" s="1107"/>
      <c r="AN28" s="1107"/>
      <c r="AO28" s="1107"/>
      <c r="AP28" s="1107" t="s">
        <v>588</v>
      </c>
      <c r="AQ28" s="1107"/>
      <c r="AR28" s="1107"/>
      <c r="AS28" s="1107"/>
      <c r="AT28" s="1107"/>
      <c r="AU28" s="1107" t="s">
        <v>588</v>
      </c>
      <c r="AV28" s="1107"/>
      <c r="AW28" s="1107"/>
      <c r="AX28" s="1107"/>
      <c r="AY28" s="1107"/>
      <c r="AZ28" s="1108" t="s">
        <v>588</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15">
      <c r="A29" s="238">
        <v>2</v>
      </c>
      <c r="B29" s="1094" t="s">
        <v>404</v>
      </c>
      <c r="C29" s="1095"/>
      <c r="D29" s="1095"/>
      <c r="E29" s="1095"/>
      <c r="F29" s="1095"/>
      <c r="G29" s="1095"/>
      <c r="H29" s="1095"/>
      <c r="I29" s="1095"/>
      <c r="J29" s="1095"/>
      <c r="K29" s="1095"/>
      <c r="L29" s="1095"/>
      <c r="M29" s="1095"/>
      <c r="N29" s="1095"/>
      <c r="O29" s="1095"/>
      <c r="P29" s="1096"/>
      <c r="Q29" s="1102">
        <v>2941</v>
      </c>
      <c r="R29" s="1103"/>
      <c r="S29" s="1103"/>
      <c r="T29" s="1103"/>
      <c r="U29" s="1103"/>
      <c r="V29" s="1103">
        <v>2807</v>
      </c>
      <c r="W29" s="1103"/>
      <c r="X29" s="1103"/>
      <c r="Y29" s="1103"/>
      <c r="Z29" s="1103"/>
      <c r="AA29" s="1103">
        <v>135</v>
      </c>
      <c r="AB29" s="1103"/>
      <c r="AC29" s="1103"/>
      <c r="AD29" s="1103"/>
      <c r="AE29" s="1104"/>
      <c r="AF29" s="1099">
        <v>135</v>
      </c>
      <c r="AG29" s="1100"/>
      <c r="AH29" s="1100"/>
      <c r="AI29" s="1100"/>
      <c r="AJ29" s="1101"/>
      <c r="AK29" s="1044">
        <v>416</v>
      </c>
      <c r="AL29" s="1035"/>
      <c r="AM29" s="1035"/>
      <c r="AN29" s="1035"/>
      <c r="AO29" s="1035"/>
      <c r="AP29" s="1035" t="s">
        <v>588</v>
      </c>
      <c r="AQ29" s="1035"/>
      <c r="AR29" s="1035"/>
      <c r="AS29" s="1035"/>
      <c r="AT29" s="1035"/>
      <c r="AU29" s="1035" t="s">
        <v>588</v>
      </c>
      <c r="AV29" s="1035"/>
      <c r="AW29" s="1035"/>
      <c r="AX29" s="1035"/>
      <c r="AY29" s="1035"/>
      <c r="AZ29" s="1105" t="s">
        <v>588</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15">
      <c r="A30" s="238">
        <v>3</v>
      </c>
      <c r="B30" s="1094" t="s">
        <v>405</v>
      </c>
      <c r="C30" s="1095"/>
      <c r="D30" s="1095"/>
      <c r="E30" s="1095"/>
      <c r="F30" s="1095"/>
      <c r="G30" s="1095"/>
      <c r="H30" s="1095"/>
      <c r="I30" s="1095"/>
      <c r="J30" s="1095"/>
      <c r="K30" s="1095"/>
      <c r="L30" s="1095"/>
      <c r="M30" s="1095"/>
      <c r="N30" s="1095"/>
      <c r="O30" s="1095"/>
      <c r="P30" s="1096"/>
      <c r="Q30" s="1102">
        <v>412</v>
      </c>
      <c r="R30" s="1103"/>
      <c r="S30" s="1103"/>
      <c r="T30" s="1103"/>
      <c r="U30" s="1103"/>
      <c r="V30" s="1103">
        <v>411</v>
      </c>
      <c r="W30" s="1103"/>
      <c r="X30" s="1103"/>
      <c r="Y30" s="1103"/>
      <c r="Z30" s="1103"/>
      <c r="AA30" s="1103">
        <v>1</v>
      </c>
      <c r="AB30" s="1103"/>
      <c r="AC30" s="1103"/>
      <c r="AD30" s="1103"/>
      <c r="AE30" s="1104"/>
      <c r="AF30" s="1099">
        <v>1</v>
      </c>
      <c r="AG30" s="1100"/>
      <c r="AH30" s="1100"/>
      <c r="AI30" s="1100"/>
      <c r="AJ30" s="1101"/>
      <c r="AK30" s="1044">
        <v>85</v>
      </c>
      <c r="AL30" s="1035"/>
      <c r="AM30" s="1035"/>
      <c r="AN30" s="1035"/>
      <c r="AO30" s="1035"/>
      <c r="AP30" s="1035" t="s">
        <v>588</v>
      </c>
      <c r="AQ30" s="1035"/>
      <c r="AR30" s="1035"/>
      <c r="AS30" s="1035"/>
      <c r="AT30" s="1035"/>
      <c r="AU30" s="1035" t="s">
        <v>588</v>
      </c>
      <c r="AV30" s="1035"/>
      <c r="AW30" s="1035"/>
      <c r="AX30" s="1035"/>
      <c r="AY30" s="1035"/>
      <c r="AZ30" s="1105" t="s">
        <v>588</v>
      </c>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15">
      <c r="A31" s="238">
        <v>4</v>
      </c>
      <c r="B31" s="1094" t="s">
        <v>406</v>
      </c>
      <c r="C31" s="1095"/>
      <c r="D31" s="1095"/>
      <c r="E31" s="1095"/>
      <c r="F31" s="1095"/>
      <c r="G31" s="1095"/>
      <c r="H31" s="1095"/>
      <c r="I31" s="1095"/>
      <c r="J31" s="1095"/>
      <c r="K31" s="1095"/>
      <c r="L31" s="1095"/>
      <c r="M31" s="1095"/>
      <c r="N31" s="1095"/>
      <c r="O31" s="1095"/>
      <c r="P31" s="1096"/>
      <c r="Q31" s="1102">
        <v>673</v>
      </c>
      <c r="R31" s="1103"/>
      <c r="S31" s="1103"/>
      <c r="T31" s="1103"/>
      <c r="U31" s="1103"/>
      <c r="V31" s="1103">
        <v>554</v>
      </c>
      <c r="W31" s="1103"/>
      <c r="X31" s="1103"/>
      <c r="Y31" s="1103"/>
      <c r="Z31" s="1103"/>
      <c r="AA31" s="1103">
        <v>120</v>
      </c>
      <c r="AB31" s="1103"/>
      <c r="AC31" s="1103"/>
      <c r="AD31" s="1103"/>
      <c r="AE31" s="1104"/>
      <c r="AF31" s="1099">
        <v>997</v>
      </c>
      <c r="AG31" s="1100"/>
      <c r="AH31" s="1100"/>
      <c r="AI31" s="1100"/>
      <c r="AJ31" s="1101"/>
      <c r="AK31" s="1044">
        <v>1</v>
      </c>
      <c r="AL31" s="1035"/>
      <c r="AM31" s="1035"/>
      <c r="AN31" s="1035"/>
      <c r="AO31" s="1035"/>
      <c r="AP31" s="1035">
        <v>1615</v>
      </c>
      <c r="AQ31" s="1035"/>
      <c r="AR31" s="1035"/>
      <c r="AS31" s="1035"/>
      <c r="AT31" s="1035"/>
      <c r="AU31" s="1035">
        <v>10</v>
      </c>
      <c r="AV31" s="1035"/>
      <c r="AW31" s="1035"/>
      <c r="AX31" s="1035"/>
      <c r="AY31" s="1035"/>
      <c r="AZ31" s="1105" t="s">
        <v>588</v>
      </c>
      <c r="BA31" s="1105"/>
      <c r="BB31" s="1105"/>
      <c r="BC31" s="1105"/>
      <c r="BD31" s="1105"/>
      <c r="BE31" s="1036" t="s">
        <v>407</v>
      </c>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15">
      <c r="A32" s="238">
        <v>5</v>
      </c>
      <c r="B32" s="1094" t="s">
        <v>408</v>
      </c>
      <c r="C32" s="1095"/>
      <c r="D32" s="1095"/>
      <c r="E32" s="1095"/>
      <c r="F32" s="1095"/>
      <c r="G32" s="1095"/>
      <c r="H32" s="1095"/>
      <c r="I32" s="1095"/>
      <c r="J32" s="1095"/>
      <c r="K32" s="1095"/>
      <c r="L32" s="1095"/>
      <c r="M32" s="1095"/>
      <c r="N32" s="1095"/>
      <c r="O32" s="1095"/>
      <c r="P32" s="1096"/>
      <c r="Q32" s="1102">
        <v>189</v>
      </c>
      <c r="R32" s="1103"/>
      <c r="S32" s="1103"/>
      <c r="T32" s="1103"/>
      <c r="U32" s="1103"/>
      <c r="V32" s="1103">
        <v>160</v>
      </c>
      <c r="W32" s="1103"/>
      <c r="X32" s="1103"/>
      <c r="Y32" s="1103"/>
      <c r="Z32" s="1103"/>
      <c r="AA32" s="1103">
        <v>28</v>
      </c>
      <c r="AB32" s="1103"/>
      <c r="AC32" s="1103"/>
      <c r="AD32" s="1103"/>
      <c r="AE32" s="1104"/>
      <c r="AF32" s="1099">
        <v>565</v>
      </c>
      <c r="AG32" s="1100"/>
      <c r="AH32" s="1100"/>
      <c r="AI32" s="1100"/>
      <c r="AJ32" s="1101"/>
      <c r="AK32" s="1044">
        <v>0</v>
      </c>
      <c r="AL32" s="1035"/>
      <c r="AM32" s="1035"/>
      <c r="AN32" s="1035"/>
      <c r="AO32" s="1035"/>
      <c r="AP32" s="1035">
        <v>331</v>
      </c>
      <c r="AQ32" s="1035"/>
      <c r="AR32" s="1035"/>
      <c r="AS32" s="1035"/>
      <c r="AT32" s="1035"/>
      <c r="AU32" s="1035" t="s">
        <v>588</v>
      </c>
      <c r="AV32" s="1035"/>
      <c r="AW32" s="1035"/>
      <c r="AX32" s="1035"/>
      <c r="AY32" s="1035"/>
      <c r="AZ32" s="1105" t="s">
        <v>588</v>
      </c>
      <c r="BA32" s="1105"/>
      <c r="BB32" s="1105"/>
      <c r="BC32" s="1105"/>
      <c r="BD32" s="1105"/>
      <c r="BE32" s="1036" t="s">
        <v>407</v>
      </c>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15">
      <c r="A33" s="238">
        <v>6</v>
      </c>
      <c r="B33" s="1094"/>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c r="AG33" s="1100"/>
      <c r="AH33" s="1100"/>
      <c r="AI33" s="1100"/>
      <c r="AJ33" s="1101"/>
      <c r="AK33" s="1044"/>
      <c r="AL33" s="1035"/>
      <c r="AM33" s="1035"/>
      <c r="AN33" s="1035"/>
      <c r="AO33" s="1035"/>
      <c r="AP33" s="1035"/>
      <c r="AQ33" s="1035"/>
      <c r="AR33" s="1035"/>
      <c r="AS33" s="1035"/>
      <c r="AT33" s="1035"/>
      <c r="AU33" s="1035"/>
      <c r="AV33" s="1035"/>
      <c r="AW33" s="1035"/>
      <c r="AX33" s="1035"/>
      <c r="AY33" s="1035"/>
      <c r="AZ33" s="1105"/>
      <c r="BA33" s="1105"/>
      <c r="BB33" s="1105"/>
      <c r="BC33" s="1105"/>
      <c r="BD33" s="1105"/>
      <c r="BE33" s="1036"/>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15">
      <c r="A34" s="238">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15">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15">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15">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15">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15">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15">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15">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15">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15">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15">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15">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15">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15">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15">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15">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15">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15">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15">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15">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15">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15">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15">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15">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15">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15">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15">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15">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409</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
      <c r="A63" s="236" t="s">
        <v>390</v>
      </c>
      <c r="B63" s="1001" t="s">
        <v>410</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1741</v>
      </c>
      <c r="AG63" s="1023"/>
      <c r="AH63" s="1023"/>
      <c r="AI63" s="1023"/>
      <c r="AJ63" s="1086"/>
      <c r="AK63" s="1087"/>
      <c r="AL63" s="1027"/>
      <c r="AM63" s="1027"/>
      <c r="AN63" s="1027"/>
      <c r="AO63" s="1027"/>
      <c r="AP63" s="1023">
        <v>1946</v>
      </c>
      <c r="AQ63" s="1023"/>
      <c r="AR63" s="1023"/>
      <c r="AS63" s="1023"/>
      <c r="AT63" s="1023"/>
      <c r="AU63" s="1023">
        <v>10</v>
      </c>
      <c r="AV63" s="1023"/>
      <c r="AW63" s="1023"/>
      <c r="AX63" s="1023"/>
      <c r="AY63" s="1023"/>
      <c r="AZ63" s="1081"/>
      <c r="BA63" s="1081"/>
      <c r="BB63" s="1081"/>
      <c r="BC63" s="1081"/>
      <c r="BD63" s="1081"/>
      <c r="BE63" s="1024"/>
      <c r="BF63" s="1024"/>
      <c r="BG63" s="1024"/>
      <c r="BH63" s="1024"/>
      <c r="BI63" s="1025"/>
      <c r="BJ63" s="1082" t="s">
        <v>128</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
      <c r="A65" s="228" t="s">
        <v>411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15">
      <c r="A66" s="1059" t="s">
        <v>412</v>
      </c>
      <c r="B66" s="1060"/>
      <c r="C66" s="1060"/>
      <c r="D66" s="1060"/>
      <c r="E66" s="1060"/>
      <c r="F66" s="1060"/>
      <c r="G66" s="1060"/>
      <c r="H66" s="1060"/>
      <c r="I66" s="1060"/>
      <c r="J66" s="1060"/>
      <c r="K66" s="1060"/>
      <c r="L66" s="1060"/>
      <c r="M66" s="1060"/>
      <c r="N66" s="1060"/>
      <c r="O66" s="1060"/>
      <c r="P66" s="1061"/>
      <c r="Q66" s="1065" t="s">
        <v>413</v>
      </c>
      <c r="R66" s="1066"/>
      <c r="S66" s="1066"/>
      <c r="T66" s="1066"/>
      <c r="U66" s="1067"/>
      <c r="V66" s="1065" t="s">
        <v>414</v>
      </c>
      <c r="W66" s="1066"/>
      <c r="X66" s="1066"/>
      <c r="Y66" s="1066"/>
      <c r="Z66" s="1067"/>
      <c r="AA66" s="1065" t="s">
        <v>397</v>
      </c>
      <c r="AB66" s="1066"/>
      <c r="AC66" s="1066"/>
      <c r="AD66" s="1066"/>
      <c r="AE66" s="1067"/>
      <c r="AF66" s="1071" t="s">
        <v>398</v>
      </c>
      <c r="AG66" s="1072"/>
      <c r="AH66" s="1072"/>
      <c r="AI66" s="1072"/>
      <c r="AJ66" s="1073"/>
      <c r="AK66" s="1065" t="s">
        <v>415</v>
      </c>
      <c r="AL66" s="1060"/>
      <c r="AM66" s="1060"/>
      <c r="AN66" s="1060"/>
      <c r="AO66" s="1061"/>
      <c r="AP66" s="1065" t="s">
        <v>416</v>
      </c>
      <c r="AQ66" s="1066"/>
      <c r="AR66" s="1066"/>
      <c r="AS66" s="1066"/>
      <c r="AT66" s="1067"/>
      <c r="AU66" s="1065" t="s">
        <v>417</v>
      </c>
      <c r="AV66" s="1066"/>
      <c r="AW66" s="1066"/>
      <c r="AX66" s="1066"/>
      <c r="AY66" s="1067"/>
      <c r="AZ66" s="1065" t="s">
        <v>377</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15">
      <c r="A68" s="232">
        <v>1</v>
      </c>
      <c r="B68" s="1049" t="s">
        <v>582</v>
      </c>
      <c r="C68" s="1050"/>
      <c r="D68" s="1050"/>
      <c r="E68" s="1050"/>
      <c r="F68" s="1050"/>
      <c r="G68" s="1050"/>
      <c r="H68" s="1050"/>
      <c r="I68" s="1050"/>
      <c r="J68" s="1050"/>
      <c r="K68" s="1050"/>
      <c r="L68" s="1050"/>
      <c r="M68" s="1050"/>
      <c r="N68" s="1050"/>
      <c r="O68" s="1050"/>
      <c r="P68" s="1051"/>
      <c r="Q68" s="1052">
        <v>15755</v>
      </c>
      <c r="R68" s="1046"/>
      <c r="S68" s="1046"/>
      <c r="T68" s="1046"/>
      <c r="U68" s="1046"/>
      <c r="V68" s="1046">
        <v>15733</v>
      </c>
      <c r="W68" s="1046"/>
      <c r="X68" s="1046"/>
      <c r="Y68" s="1046"/>
      <c r="Z68" s="1046"/>
      <c r="AA68" s="1046">
        <v>22</v>
      </c>
      <c r="AB68" s="1046"/>
      <c r="AC68" s="1046"/>
      <c r="AD68" s="1046"/>
      <c r="AE68" s="1046"/>
      <c r="AF68" s="1046">
        <v>22</v>
      </c>
      <c r="AG68" s="1046"/>
      <c r="AH68" s="1046"/>
      <c r="AI68" s="1046"/>
      <c r="AJ68" s="1046"/>
      <c r="AK68" s="1046">
        <v>77</v>
      </c>
      <c r="AL68" s="1046"/>
      <c r="AM68" s="1046"/>
      <c r="AN68" s="1046"/>
      <c r="AO68" s="1046"/>
      <c r="AP68" s="1046" t="s">
        <v>588</v>
      </c>
      <c r="AQ68" s="1046"/>
      <c r="AR68" s="1046"/>
      <c r="AS68" s="1046"/>
      <c r="AT68" s="1046"/>
      <c r="AU68" s="1046" t="s">
        <v>588</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15">
      <c r="A69" s="234">
        <v>2</v>
      </c>
      <c r="B69" s="1038" t="s">
        <v>589</v>
      </c>
      <c r="C69" s="1039"/>
      <c r="D69" s="1039"/>
      <c r="E69" s="1039"/>
      <c r="F69" s="1039"/>
      <c r="G69" s="1039"/>
      <c r="H69" s="1039"/>
      <c r="I69" s="1039"/>
      <c r="J69" s="1039"/>
      <c r="K69" s="1039"/>
      <c r="L69" s="1039"/>
      <c r="M69" s="1039"/>
      <c r="N69" s="1039"/>
      <c r="O69" s="1039"/>
      <c r="P69" s="1040"/>
      <c r="Q69" s="1041">
        <v>96</v>
      </c>
      <c r="R69" s="1035"/>
      <c r="S69" s="1035"/>
      <c r="T69" s="1035"/>
      <c r="U69" s="1035"/>
      <c r="V69" s="1035">
        <v>95</v>
      </c>
      <c r="W69" s="1035"/>
      <c r="X69" s="1035"/>
      <c r="Y69" s="1035"/>
      <c r="Z69" s="1035"/>
      <c r="AA69" s="1035">
        <v>1</v>
      </c>
      <c r="AB69" s="1035"/>
      <c r="AC69" s="1035"/>
      <c r="AD69" s="1035"/>
      <c r="AE69" s="1035"/>
      <c r="AF69" s="1035">
        <v>1</v>
      </c>
      <c r="AG69" s="1035"/>
      <c r="AH69" s="1035"/>
      <c r="AI69" s="1035"/>
      <c r="AJ69" s="1035"/>
      <c r="AK69" s="1035">
        <v>3</v>
      </c>
      <c r="AL69" s="1035"/>
      <c r="AM69" s="1035"/>
      <c r="AN69" s="1035"/>
      <c r="AO69" s="1035"/>
      <c r="AP69" s="1035" t="s">
        <v>588</v>
      </c>
      <c r="AQ69" s="1035"/>
      <c r="AR69" s="1035"/>
      <c r="AS69" s="1035"/>
      <c r="AT69" s="1035"/>
      <c r="AU69" s="1045" t="s">
        <v>517</v>
      </c>
      <c r="AV69" s="1043"/>
      <c r="AW69" s="1043"/>
      <c r="AX69" s="1043"/>
      <c r="AY69" s="1044"/>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15">
      <c r="A70" s="234">
        <v>3</v>
      </c>
      <c r="B70" s="1038" t="s">
        <v>590</v>
      </c>
      <c r="C70" s="1039"/>
      <c r="D70" s="1039"/>
      <c r="E70" s="1039"/>
      <c r="F70" s="1039"/>
      <c r="G70" s="1039"/>
      <c r="H70" s="1039"/>
      <c r="I70" s="1039"/>
      <c r="J70" s="1039"/>
      <c r="K70" s="1039"/>
      <c r="L70" s="1039"/>
      <c r="M70" s="1039"/>
      <c r="N70" s="1039"/>
      <c r="O70" s="1039"/>
      <c r="P70" s="1040"/>
      <c r="Q70" s="1041">
        <v>2166</v>
      </c>
      <c r="R70" s="1035"/>
      <c r="S70" s="1035"/>
      <c r="T70" s="1035"/>
      <c r="U70" s="1035"/>
      <c r="V70" s="1035">
        <v>2165</v>
      </c>
      <c r="W70" s="1035"/>
      <c r="X70" s="1035"/>
      <c r="Y70" s="1035"/>
      <c r="Z70" s="1035"/>
      <c r="AA70" s="1035">
        <v>1</v>
      </c>
      <c r="AB70" s="1035"/>
      <c r="AC70" s="1035"/>
      <c r="AD70" s="1035"/>
      <c r="AE70" s="1035"/>
      <c r="AF70" s="1035">
        <v>41</v>
      </c>
      <c r="AG70" s="1035"/>
      <c r="AH70" s="1035"/>
      <c r="AI70" s="1035"/>
      <c r="AJ70" s="1035"/>
      <c r="AK70" s="1035" t="s">
        <v>588</v>
      </c>
      <c r="AL70" s="1035"/>
      <c r="AM70" s="1035"/>
      <c r="AN70" s="1035"/>
      <c r="AO70" s="1035"/>
      <c r="AP70" s="1035">
        <v>7266</v>
      </c>
      <c r="AQ70" s="1035"/>
      <c r="AR70" s="1035"/>
      <c r="AS70" s="1035"/>
      <c r="AT70" s="1035"/>
      <c r="AU70" s="1045" t="s">
        <v>517</v>
      </c>
      <c r="AV70" s="1043"/>
      <c r="AW70" s="1043"/>
      <c r="AX70" s="1043"/>
      <c r="AY70" s="1044"/>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15">
      <c r="A71" s="234">
        <v>4</v>
      </c>
      <c r="B71" s="1038" t="s">
        <v>591</v>
      </c>
      <c r="C71" s="1039"/>
      <c r="D71" s="1039"/>
      <c r="E71" s="1039"/>
      <c r="F71" s="1039"/>
      <c r="G71" s="1039"/>
      <c r="H71" s="1039"/>
      <c r="I71" s="1039"/>
      <c r="J71" s="1039"/>
      <c r="K71" s="1039"/>
      <c r="L71" s="1039"/>
      <c r="M71" s="1039"/>
      <c r="N71" s="1039"/>
      <c r="O71" s="1039"/>
      <c r="P71" s="1040"/>
      <c r="Q71" s="1041">
        <v>7982</v>
      </c>
      <c r="R71" s="1035"/>
      <c r="S71" s="1035"/>
      <c r="T71" s="1035"/>
      <c r="U71" s="1035"/>
      <c r="V71" s="1035">
        <v>7076</v>
      </c>
      <c r="W71" s="1035"/>
      <c r="X71" s="1035"/>
      <c r="Y71" s="1035"/>
      <c r="Z71" s="1035"/>
      <c r="AA71" s="1035">
        <v>907</v>
      </c>
      <c r="AB71" s="1035"/>
      <c r="AC71" s="1035"/>
      <c r="AD71" s="1035"/>
      <c r="AE71" s="1035"/>
      <c r="AF71" s="1035">
        <v>2</v>
      </c>
      <c r="AG71" s="1035"/>
      <c r="AH71" s="1035"/>
      <c r="AI71" s="1035"/>
      <c r="AJ71" s="1035"/>
      <c r="AK71" s="1035" t="s">
        <v>588</v>
      </c>
      <c r="AL71" s="1035"/>
      <c r="AM71" s="1035"/>
      <c r="AN71" s="1035"/>
      <c r="AO71" s="1035"/>
      <c r="AP71" s="1035">
        <v>1552</v>
      </c>
      <c r="AQ71" s="1035"/>
      <c r="AR71" s="1035"/>
      <c r="AS71" s="1035"/>
      <c r="AT71" s="1035"/>
      <c r="AU71" s="1045" t="s">
        <v>517</v>
      </c>
      <c r="AV71" s="1043"/>
      <c r="AW71" s="1043"/>
      <c r="AX71" s="1043"/>
      <c r="AY71" s="1044"/>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15">
      <c r="A72" s="234">
        <v>5</v>
      </c>
      <c r="B72" s="1038" t="s">
        <v>592</v>
      </c>
      <c r="C72" s="1039"/>
      <c r="D72" s="1039"/>
      <c r="E72" s="1039"/>
      <c r="F72" s="1039"/>
      <c r="G72" s="1039"/>
      <c r="H72" s="1039"/>
      <c r="I72" s="1039"/>
      <c r="J72" s="1039"/>
      <c r="K72" s="1039"/>
      <c r="L72" s="1039"/>
      <c r="M72" s="1039"/>
      <c r="N72" s="1039"/>
      <c r="O72" s="1039"/>
      <c r="P72" s="1040"/>
      <c r="Q72" s="1041">
        <v>207</v>
      </c>
      <c r="R72" s="1035"/>
      <c r="S72" s="1035"/>
      <c r="T72" s="1035"/>
      <c r="U72" s="1035"/>
      <c r="V72" s="1035">
        <v>201</v>
      </c>
      <c r="W72" s="1035"/>
      <c r="X72" s="1035"/>
      <c r="Y72" s="1035"/>
      <c r="Z72" s="1035"/>
      <c r="AA72" s="1035">
        <v>6</v>
      </c>
      <c r="AB72" s="1035"/>
      <c r="AC72" s="1035"/>
      <c r="AD72" s="1035"/>
      <c r="AE72" s="1035"/>
      <c r="AF72" s="1035">
        <v>576</v>
      </c>
      <c r="AG72" s="1035"/>
      <c r="AH72" s="1035"/>
      <c r="AI72" s="1035"/>
      <c r="AJ72" s="1035"/>
      <c r="AK72" s="1035">
        <v>13</v>
      </c>
      <c r="AL72" s="1035"/>
      <c r="AM72" s="1035"/>
      <c r="AN72" s="1035"/>
      <c r="AO72" s="1035"/>
      <c r="AP72" s="1035">
        <v>622</v>
      </c>
      <c r="AQ72" s="1035"/>
      <c r="AR72" s="1035"/>
      <c r="AS72" s="1035"/>
      <c r="AT72" s="1035"/>
      <c r="AU72" s="1045" t="s">
        <v>517</v>
      </c>
      <c r="AV72" s="1043"/>
      <c r="AW72" s="1043"/>
      <c r="AX72" s="1043"/>
      <c r="AY72" s="1044"/>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15">
      <c r="A73" s="234">
        <v>6</v>
      </c>
      <c r="B73" s="1038" t="s">
        <v>593</v>
      </c>
      <c r="C73" s="1039"/>
      <c r="D73" s="1039"/>
      <c r="E73" s="1039"/>
      <c r="F73" s="1039"/>
      <c r="G73" s="1039"/>
      <c r="H73" s="1039"/>
      <c r="I73" s="1039"/>
      <c r="J73" s="1039"/>
      <c r="K73" s="1039"/>
      <c r="L73" s="1039"/>
      <c r="M73" s="1039"/>
      <c r="N73" s="1039"/>
      <c r="O73" s="1039"/>
      <c r="P73" s="1040"/>
      <c r="Q73" s="1041">
        <v>2123</v>
      </c>
      <c r="R73" s="1035"/>
      <c r="S73" s="1035"/>
      <c r="T73" s="1035"/>
      <c r="U73" s="1035"/>
      <c r="V73" s="1035">
        <v>2057</v>
      </c>
      <c r="W73" s="1035"/>
      <c r="X73" s="1035"/>
      <c r="Y73" s="1035"/>
      <c r="Z73" s="1035"/>
      <c r="AA73" s="1035">
        <v>66</v>
      </c>
      <c r="AB73" s="1035"/>
      <c r="AC73" s="1035"/>
      <c r="AD73" s="1035"/>
      <c r="AE73" s="1035"/>
      <c r="AF73" s="1035">
        <v>894</v>
      </c>
      <c r="AG73" s="1035"/>
      <c r="AH73" s="1035"/>
      <c r="AI73" s="1035"/>
      <c r="AJ73" s="1035"/>
      <c r="AK73" s="1035" t="s">
        <v>588</v>
      </c>
      <c r="AL73" s="1035"/>
      <c r="AM73" s="1035"/>
      <c r="AN73" s="1035"/>
      <c r="AO73" s="1035"/>
      <c r="AP73" s="1035" t="s">
        <v>588</v>
      </c>
      <c r="AQ73" s="1035"/>
      <c r="AR73" s="1035"/>
      <c r="AS73" s="1035"/>
      <c r="AT73" s="1035"/>
      <c r="AU73" s="1045" t="s">
        <v>517</v>
      </c>
      <c r="AV73" s="1043"/>
      <c r="AW73" s="1043"/>
      <c r="AX73" s="1043"/>
      <c r="AY73" s="1044"/>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15">
      <c r="A74" s="234">
        <v>7</v>
      </c>
      <c r="B74" s="1038" t="s">
        <v>594</v>
      </c>
      <c r="C74" s="1039"/>
      <c r="D74" s="1039"/>
      <c r="E74" s="1039"/>
      <c r="F74" s="1039"/>
      <c r="G74" s="1039"/>
      <c r="H74" s="1039"/>
      <c r="I74" s="1039"/>
      <c r="J74" s="1039"/>
      <c r="K74" s="1039"/>
      <c r="L74" s="1039"/>
      <c r="M74" s="1039"/>
      <c r="N74" s="1039"/>
      <c r="O74" s="1039"/>
      <c r="P74" s="1040"/>
      <c r="Q74" s="1041">
        <v>461</v>
      </c>
      <c r="R74" s="1035"/>
      <c r="S74" s="1035"/>
      <c r="T74" s="1035"/>
      <c r="U74" s="1035"/>
      <c r="V74" s="1035">
        <v>257</v>
      </c>
      <c r="W74" s="1035"/>
      <c r="X74" s="1035"/>
      <c r="Y74" s="1035"/>
      <c r="Z74" s="1035"/>
      <c r="AA74" s="1035">
        <v>204</v>
      </c>
      <c r="AB74" s="1035"/>
      <c r="AC74" s="1035"/>
      <c r="AD74" s="1035"/>
      <c r="AE74" s="1035"/>
      <c r="AF74" s="1035">
        <v>204</v>
      </c>
      <c r="AG74" s="1035"/>
      <c r="AH74" s="1035"/>
      <c r="AI74" s="1035"/>
      <c r="AJ74" s="1035"/>
      <c r="AK74" s="1035" t="s">
        <v>588</v>
      </c>
      <c r="AL74" s="1035"/>
      <c r="AM74" s="1035"/>
      <c r="AN74" s="1035"/>
      <c r="AO74" s="1035"/>
      <c r="AP74" s="1035" t="s">
        <v>588</v>
      </c>
      <c r="AQ74" s="1035"/>
      <c r="AR74" s="1035"/>
      <c r="AS74" s="1035"/>
      <c r="AT74" s="1035"/>
      <c r="AU74" s="1045" t="s">
        <v>517</v>
      </c>
      <c r="AV74" s="1043"/>
      <c r="AW74" s="1043"/>
      <c r="AX74" s="1043"/>
      <c r="AY74" s="1044"/>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15">
      <c r="A75" s="234">
        <v>8</v>
      </c>
      <c r="B75" s="1038" t="s">
        <v>595</v>
      </c>
      <c r="C75" s="1039"/>
      <c r="D75" s="1039"/>
      <c r="E75" s="1039"/>
      <c r="F75" s="1039"/>
      <c r="G75" s="1039"/>
      <c r="H75" s="1039"/>
      <c r="I75" s="1039"/>
      <c r="J75" s="1039"/>
      <c r="K75" s="1039"/>
      <c r="L75" s="1039"/>
      <c r="M75" s="1039"/>
      <c r="N75" s="1039"/>
      <c r="O75" s="1039"/>
      <c r="P75" s="1040"/>
      <c r="Q75" s="1042">
        <v>975</v>
      </c>
      <c r="R75" s="1043"/>
      <c r="S75" s="1043"/>
      <c r="T75" s="1043"/>
      <c r="U75" s="1044"/>
      <c r="V75" s="1045">
        <v>965</v>
      </c>
      <c r="W75" s="1043"/>
      <c r="X75" s="1043"/>
      <c r="Y75" s="1043"/>
      <c r="Z75" s="1044"/>
      <c r="AA75" s="1045">
        <v>10</v>
      </c>
      <c r="AB75" s="1043"/>
      <c r="AC75" s="1043"/>
      <c r="AD75" s="1043"/>
      <c r="AE75" s="1044"/>
      <c r="AF75" s="1045">
        <v>10</v>
      </c>
      <c r="AG75" s="1043"/>
      <c r="AH75" s="1043"/>
      <c r="AI75" s="1043"/>
      <c r="AJ75" s="1044"/>
      <c r="AK75" s="1045" t="s">
        <v>588</v>
      </c>
      <c r="AL75" s="1043"/>
      <c r="AM75" s="1043"/>
      <c r="AN75" s="1043"/>
      <c r="AO75" s="1044"/>
      <c r="AP75" s="1045" t="s">
        <v>588</v>
      </c>
      <c r="AQ75" s="1043"/>
      <c r="AR75" s="1043"/>
      <c r="AS75" s="1043"/>
      <c r="AT75" s="1044"/>
      <c r="AU75" s="1045" t="s">
        <v>517</v>
      </c>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15">
      <c r="A76" s="234">
        <v>9</v>
      </c>
      <c r="B76" s="1038" t="s">
        <v>596</v>
      </c>
      <c r="C76" s="1039"/>
      <c r="D76" s="1039"/>
      <c r="E76" s="1039"/>
      <c r="F76" s="1039"/>
      <c r="G76" s="1039"/>
      <c r="H76" s="1039"/>
      <c r="I76" s="1039"/>
      <c r="J76" s="1039"/>
      <c r="K76" s="1039"/>
      <c r="L76" s="1039"/>
      <c r="M76" s="1039"/>
      <c r="N76" s="1039"/>
      <c r="O76" s="1039"/>
      <c r="P76" s="1040"/>
      <c r="Q76" s="1042">
        <v>359263</v>
      </c>
      <c r="R76" s="1043"/>
      <c r="S76" s="1043"/>
      <c r="T76" s="1043"/>
      <c r="U76" s="1044"/>
      <c r="V76" s="1045">
        <v>349158</v>
      </c>
      <c r="W76" s="1043"/>
      <c r="X76" s="1043"/>
      <c r="Y76" s="1043"/>
      <c r="Z76" s="1044"/>
      <c r="AA76" s="1045">
        <v>10106</v>
      </c>
      <c r="AB76" s="1043"/>
      <c r="AC76" s="1043"/>
      <c r="AD76" s="1043"/>
      <c r="AE76" s="1044"/>
      <c r="AF76" s="1045">
        <v>10106</v>
      </c>
      <c r="AG76" s="1043"/>
      <c r="AH76" s="1043"/>
      <c r="AI76" s="1043"/>
      <c r="AJ76" s="1044"/>
      <c r="AK76" s="1045">
        <v>703</v>
      </c>
      <c r="AL76" s="1043"/>
      <c r="AM76" s="1043"/>
      <c r="AN76" s="1043"/>
      <c r="AO76" s="1044"/>
      <c r="AP76" s="1045" t="s">
        <v>588</v>
      </c>
      <c r="AQ76" s="1043"/>
      <c r="AR76" s="1043"/>
      <c r="AS76" s="1043"/>
      <c r="AT76" s="1044"/>
      <c r="AU76" s="1045" t="s">
        <v>517</v>
      </c>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15">
      <c r="A77" s="234">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15">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15">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15">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15">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15">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15">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15">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15">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15">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15">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
      <c r="A88" s="236" t="s">
        <v>390</v>
      </c>
      <c r="B88" s="1001" t="s">
        <v>418</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11856</v>
      </c>
      <c r="AG88" s="1023"/>
      <c r="AH88" s="1023"/>
      <c r="AI88" s="1023"/>
      <c r="AJ88" s="1023"/>
      <c r="AK88" s="1027"/>
      <c r="AL88" s="1027"/>
      <c r="AM88" s="1027"/>
      <c r="AN88" s="1027"/>
      <c r="AO88" s="1027"/>
      <c r="AP88" s="1023">
        <v>9440</v>
      </c>
      <c r="AQ88" s="1023"/>
      <c r="AR88" s="1023"/>
      <c r="AS88" s="1023"/>
      <c r="AT88" s="1023"/>
      <c r="AU88" s="1023">
        <v>0</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390</v>
      </c>
      <c r="BR102" s="1001" t="s">
        <v>419</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420</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421</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6" t="s">
        <v>424</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425</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15">
      <c r="A109" s="959" t="s">
        <v>426</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427</v>
      </c>
      <c r="AB109" s="960"/>
      <c r="AC109" s="960"/>
      <c r="AD109" s="960"/>
      <c r="AE109" s="961"/>
      <c r="AF109" s="962" t="s">
        <v>428</v>
      </c>
      <c r="AG109" s="960"/>
      <c r="AH109" s="960"/>
      <c r="AI109" s="960"/>
      <c r="AJ109" s="961"/>
      <c r="AK109" s="962" t="s">
        <v>304</v>
      </c>
      <c r="AL109" s="960"/>
      <c r="AM109" s="960"/>
      <c r="AN109" s="960"/>
      <c r="AO109" s="961"/>
      <c r="AP109" s="962" t="s">
        <v>429</v>
      </c>
      <c r="AQ109" s="960"/>
      <c r="AR109" s="960"/>
      <c r="AS109" s="960"/>
      <c r="AT109" s="993"/>
      <c r="AU109" s="959" t="s">
        <v>426</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427</v>
      </c>
      <c r="BR109" s="960"/>
      <c r="BS109" s="960"/>
      <c r="BT109" s="960"/>
      <c r="BU109" s="961"/>
      <c r="BV109" s="962" t="s">
        <v>428</v>
      </c>
      <c r="BW109" s="960"/>
      <c r="BX109" s="960"/>
      <c r="BY109" s="960"/>
      <c r="BZ109" s="961"/>
      <c r="CA109" s="962" t="s">
        <v>304</v>
      </c>
      <c r="CB109" s="960"/>
      <c r="CC109" s="960"/>
      <c r="CD109" s="960"/>
      <c r="CE109" s="961"/>
      <c r="CF109" s="1000" t="s">
        <v>429</v>
      </c>
      <c r="CG109" s="1000"/>
      <c r="CH109" s="1000"/>
      <c r="CI109" s="1000"/>
      <c r="CJ109" s="1000"/>
      <c r="CK109" s="962" t="s">
        <v>430</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427</v>
      </c>
      <c r="DH109" s="960"/>
      <c r="DI109" s="960"/>
      <c r="DJ109" s="960"/>
      <c r="DK109" s="961"/>
      <c r="DL109" s="962" t="s">
        <v>428</v>
      </c>
      <c r="DM109" s="960"/>
      <c r="DN109" s="960"/>
      <c r="DO109" s="960"/>
      <c r="DP109" s="961"/>
      <c r="DQ109" s="962" t="s">
        <v>304</v>
      </c>
      <c r="DR109" s="960"/>
      <c r="DS109" s="960"/>
      <c r="DT109" s="960"/>
      <c r="DU109" s="961"/>
      <c r="DV109" s="962" t="s">
        <v>429</v>
      </c>
      <c r="DW109" s="960"/>
      <c r="DX109" s="960"/>
      <c r="DY109" s="960"/>
      <c r="DZ109" s="993"/>
    </row>
    <row r="110" spans="1:131" s="226" customFormat="1" ht="26.25" customHeight="1" x14ac:dyDescent="0.15">
      <c r="A110" s="871" t="s">
        <v>431</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1552975</v>
      </c>
      <c r="AB110" s="953"/>
      <c r="AC110" s="953"/>
      <c r="AD110" s="953"/>
      <c r="AE110" s="954"/>
      <c r="AF110" s="955">
        <v>1485497</v>
      </c>
      <c r="AG110" s="953"/>
      <c r="AH110" s="953"/>
      <c r="AI110" s="953"/>
      <c r="AJ110" s="954"/>
      <c r="AK110" s="955">
        <v>1424195</v>
      </c>
      <c r="AL110" s="953"/>
      <c r="AM110" s="953"/>
      <c r="AN110" s="953"/>
      <c r="AO110" s="954"/>
      <c r="AP110" s="956">
        <v>21.1</v>
      </c>
      <c r="AQ110" s="957"/>
      <c r="AR110" s="957"/>
      <c r="AS110" s="957"/>
      <c r="AT110" s="958"/>
      <c r="AU110" s="994" t="s">
        <v>73</v>
      </c>
      <c r="AV110" s="995"/>
      <c r="AW110" s="995"/>
      <c r="AX110" s="995"/>
      <c r="AY110" s="995"/>
      <c r="AZ110" s="924" t="s">
        <v>432</v>
      </c>
      <c r="BA110" s="872"/>
      <c r="BB110" s="872"/>
      <c r="BC110" s="872"/>
      <c r="BD110" s="872"/>
      <c r="BE110" s="872"/>
      <c r="BF110" s="872"/>
      <c r="BG110" s="872"/>
      <c r="BH110" s="872"/>
      <c r="BI110" s="872"/>
      <c r="BJ110" s="872"/>
      <c r="BK110" s="872"/>
      <c r="BL110" s="872"/>
      <c r="BM110" s="872"/>
      <c r="BN110" s="872"/>
      <c r="BO110" s="872"/>
      <c r="BP110" s="873"/>
      <c r="BQ110" s="925">
        <v>13779538</v>
      </c>
      <c r="BR110" s="906"/>
      <c r="BS110" s="906"/>
      <c r="BT110" s="906"/>
      <c r="BU110" s="906"/>
      <c r="BV110" s="906">
        <v>13342770</v>
      </c>
      <c r="BW110" s="906"/>
      <c r="BX110" s="906"/>
      <c r="BY110" s="906"/>
      <c r="BZ110" s="906"/>
      <c r="CA110" s="906">
        <v>13478324</v>
      </c>
      <c r="CB110" s="906"/>
      <c r="CC110" s="906"/>
      <c r="CD110" s="906"/>
      <c r="CE110" s="906"/>
      <c r="CF110" s="930">
        <v>199.4</v>
      </c>
      <c r="CG110" s="931"/>
      <c r="CH110" s="931"/>
      <c r="CI110" s="931"/>
      <c r="CJ110" s="931"/>
      <c r="CK110" s="990" t="s">
        <v>433</v>
      </c>
      <c r="CL110" s="883"/>
      <c r="CM110" s="924" t="s">
        <v>434</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435</v>
      </c>
      <c r="DH110" s="906"/>
      <c r="DI110" s="906"/>
      <c r="DJ110" s="906"/>
      <c r="DK110" s="906"/>
      <c r="DL110" s="906" t="s">
        <v>435</v>
      </c>
      <c r="DM110" s="906"/>
      <c r="DN110" s="906"/>
      <c r="DO110" s="906"/>
      <c r="DP110" s="906"/>
      <c r="DQ110" s="906" t="s">
        <v>435</v>
      </c>
      <c r="DR110" s="906"/>
      <c r="DS110" s="906"/>
      <c r="DT110" s="906"/>
      <c r="DU110" s="906"/>
      <c r="DV110" s="907" t="s">
        <v>435</v>
      </c>
      <c r="DW110" s="907"/>
      <c r="DX110" s="907"/>
      <c r="DY110" s="907"/>
      <c r="DZ110" s="908"/>
    </row>
    <row r="111" spans="1:131" s="226" customFormat="1" ht="26.25" customHeight="1" x14ac:dyDescent="0.15">
      <c r="A111" s="838" t="s">
        <v>436</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435</v>
      </c>
      <c r="AB111" s="983"/>
      <c r="AC111" s="983"/>
      <c r="AD111" s="983"/>
      <c r="AE111" s="984"/>
      <c r="AF111" s="985" t="s">
        <v>435</v>
      </c>
      <c r="AG111" s="983"/>
      <c r="AH111" s="983"/>
      <c r="AI111" s="983"/>
      <c r="AJ111" s="984"/>
      <c r="AK111" s="985" t="s">
        <v>435</v>
      </c>
      <c r="AL111" s="983"/>
      <c r="AM111" s="983"/>
      <c r="AN111" s="983"/>
      <c r="AO111" s="984"/>
      <c r="AP111" s="986" t="s">
        <v>435</v>
      </c>
      <c r="AQ111" s="987"/>
      <c r="AR111" s="987"/>
      <c r="AS111" s="987"/>
      <c r="AT111" s="988"/>
      <c r="AU111" s="996"/>
      <c r="AV111" s="997"/>
      <c r="AW111" s="997"/>
      <c r="AX111" s="997"/>
      <c r="AY111" s="997"/>
      <c r="AZ111" s="879" t="s">
        <v>437</v>
      </c>
      <c r="BA111" s="816"/>
      <c r="BB111" s="816"/>
      <c r="BC111" s="816"/>
      <c r="BD111" s="816"/>
      <c r="BE111" s="816"/>
      <c r="BF111" s="816"/>
      <c r="BG111" s="816"/>
      <c r="BH111" s="816"/>
      <c r="BI111" s="816"/>
      <c r="BJ111" s="816"/>
      <c r="BK111" s="816"/>
      <c r="BL111" s="816"/>
      <c r="BM111" s="816"/>
      <c r="BN111" s="816"/>
      <c r="BO111" s="816"/>
      <c r="BP111" s="817"/>
      <c r="BQ111" s="880" t="s">
        <v>435</v>
      </c>
      <c r="BR111" s="881"/>
      <c r="BS111" s="881"/>
      <c r="BT111" s="881"/>
      <c r="BU111" s="881"/>
      <c r="BV111" s="881" t="s">
        <v>435</v>
      </c>
      <c r="BW111" s="881"/>
      <c r="BX111" s="881"/>
      <c r="BY111" s="881"/>
      <c r="BZ111" s="881"/>
      <c r="CA111" s="881" t="s">
        <v>435</v>
      </c>
      <c r="CB111" s="881"/>
      <c r="CC111" s="881"/>
      <c r="CD111" s="881"/>
      <c r="CE111" s="881"/>
      <c r="CF111" s="939" t="s">
        <v>435</v>
      </c>
      <c r="CG111" s="940"/>
      <c r="CH111" s="940"/>
      <c r="CI111" s="940"/>
      <c r="CJ111" s="940"/>
      <c r="CK111" s="991"/>
      <c r="CL111" s="885"/>
      <c r="CM111" s="879" t="s">
        <v>438</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435</v>
      </c>
      <c r="DH111" s="881"/>
      <c r="DI111" s="881"/>
      <c r="DJ111" s="881"/>
      <c r="DK111" s="881"/>
      <c r="DL111" s="881" t="s">
        <v>435</v>
      </c>
      <c r="DM111" s="881"/>
      <c r="DN111" s="881"/>
      <c r="DO111" s="881"/>
      <c r="DP111" s="881"/>
      <c r="DQ111" s="881" t="s">
        <v>435</v>
      </c>
      <c r="DR111" s="881"/>
      <c r="DS111" s="881"/>
      <c r="DT111" s="881"/>
      <c r="DU111" s="881"/>
      <c r="DV111" s="858" t="s">
        <v>435</v>
      </c>
      <c r="DW111" s="858"/>
      <c r="DX111" s="858"/>
      <c r="DY111" s="858"/>
      <c r="DZ111" s="859"/>
    </row>
    <row r="112" spans="1:131" s="226" customFormat="1" ht="26.25" customHeight="1" x14ac:dyDescent="0.15">
      <c r="A112" s="976" t="s">
        <v>439</v>
      </c>
      <c r="B112" s="977"/>
      <c r="C112" s="816" t="s">
        <v>440</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435</v>
      </c>
      <c r="AB112" s="844"/>
      <c r="AC112" s="844"/>
      <c r="AD112" s="844"/>
      <c r="AE112" s="845"/>
      <c r="AF112" s="846" t="s">
        <v>435</v>
      </c>
      <c r="AG112" s="844"/>
      <c r="AH112" s="844"/>
      <c r="AI112" s="844"/>
      <c r="AJ112" s="845"/>
      <c r="AK112" s="846" t="s">
        <v>435</v>
      </c>
      <c r="AL112" s="844"/>
      <c r="AM112" s="844"/>
      <c r="AN112" s="844"/>
      <c r="AO112" s="845"/>
      <c r="AP112" s="888" t="s">
        <v>435</v>
      </c>
      <c r="AQ112" s="889"/>
      <c r="AR112" s="889"/>
      <c r="AS112" s="889"/>
      <c r="AT112" s="890"/>
      <c r="AU112" s="996"/>
      <c r="AV112" s="997"/>
      <c r="AW112" s="997"/>
      <c r="AX112" s="997"/>
      <c r="AY112" s="997"/>
      <c r="AZ112" s="879" t="s">
        <v>441</v>
      </c>
      <c r="BA112" s="816"/>
      <c r="BB112" s="816"/>
      <c r="BC112" s="816"/>
      <c r="BD112" s="816"/>
      <c r="BE112" s="816"/>
      <c r="BF112" s="816"/>
      <c r="BG112" s="816"/>
      <c r="BH112" s="816"/>
      <c r="BI112" s="816"/>
      <c r="BJ112" s="816"/>
      <c r="BK112" s="816"/>
      <c r="BL112" s="816"/>
      <c r="BM112" s="816"/>
      <c r="BN112" s="816"/>
      <c r="BO112" s="816"/>
      <c r="BP112" s="817"/>
      <c r="BQ112" s="880">
        <v>16618</v>
      </c>
      <c r="BR112" s="881"/>
      <c r="BS112" s="881"/>
      <c r="BT112" s="881"/>
      <c r="BU112" s="881"/>
      <c r="BV112" s="881">
        <v>12541</v>
      </c>
      <c r="BW112" s="881"/>
      <c r="BX112" s="881"/>
      <c r="BY112" s="881"/>
      <c r="BZ112" s="881"/>
      <c r="CA112" s="881">
        <v>9687</v>
      </c>
      <c r="CB112" s="881"/>
      <c r="CC112" s="881"/>
      <c r="CD112" s="881"/>
      <c r="CE112" s="881"/>
      <c r="CF112" s="939">
        <v>0.1</v>
      </c>
      <c r="CG112" s="940"/>
      <c r="CH112" s="940"/>
      <c r="CI112" s="940"/>
      <c r="CJ112" s="940"/>
      <c r="CK112" s="991"/>
      <c r="CL112" s="885"/>
      <c r="CM112" s="879" t="s">
        <v>442</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435</v>
      </c>
      <c r="DH112" s="881"/>
      <c r="DI112" s="881"/>
      <c r="DJ112" s="881"/>
      <c r="DK112" s="881"/>
      <c r="DL112" s="881" t="s">
        <v>435</v>
      </c>
      <c r="DM112" s="881"/>
      <c r="DN112" s="881"/>
      <c r="DO112" s="881"/>
      <c r="DP112" s="881"/>
      <c r="DQ112" s="881" t="s">
        <v>435</v>
      </c>
      <c r="DR112" s="881"/>
      <c r="DS112" s="881"/>
      <c r="DT112" s="881"/>
      <c r="DU112" s="881"/>
      <c r="DV112" s="858" t="s">
        <v>435</v>
      </c>
      <c r="DW112" s="858"/>
      <c r="DX112" s="858"/>
      <c r="DY112" s="858"/>
      <c r="DZ112" s="859"/>
    </row>
    <row r="113" spans="1:130" s="226" customFormat="1" ht="26.25" customHeight="1" x14ac:dyDescent="0.15">
      <c r="A113" s="978"/>
      <c r="B113" s="979"/>
      <c r="C113" s="816" t="s">
        <v>443</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1726</v>
      </c>
      <c r="AB113" s="983"/>
      <c r="AC113" s="983"/>
      <c r="AD113" s="983"/>
      <c r="AE113" s="984"/>
      <c r="AF113" s="985">
        <v>785</v>
      </c>
      <c r="AG113" s="983"/>
      <c r="AH113" s="983"/>
      <c r="AI113" s="983"/>
      <c r="AJ113" s="984"/>
      <c r="AK113" s="985">
        <v>307</v>
      </c>
      <c r="AL113" s="983"/>
      <c r="AM113" s="983"/>
      <c r="AN113" s="983"/>
      <c r="AO113" s="984"/>
      <c r="AP113" s="986">
        <v>0</v>
      </c>
      <c r="AQ113" s="987"/>
      <c r="AR113" s="987"/>
      <c r="AS113" s="987"/>
      <c r="AT113" s="988"/>
      <c r="AU113" s="996"/>
      <c r="AV113" s="997"/>
      <c r="AW113" s="997"/>
      <c r="AX113" s="997"/>
      <c r="AY113" s="997"/>
      <c r="AZ113" s="879" t="s">
        <v>444</v>
      </c>
      <c r="BA113" s="816"/>
      <c r="BB113" s="816"/>
      <c r="BC113" s="816"/>
      <c r="BD113" s="816"/>
      <c r="BE113" s="816"/>
      <c r="BF113" s="816"/>
      <c r="BG113" s="816"/>
      <c r="BH113" s="816"/>
      <c r="BI113" s="816"/>
      <c r="BJ113" s="816"/>
      <c r="BK113" s="816"/>
      <c r="BL113" s="816"/>
      <c r="BM113" s="816"/>
      <c r="BN113" s="816"/>
      <c r="BO113" s="816"/>
      <c r="BP113" s="817"/>
      <c r="BQ113" s="880">
        <v>1860159</v>
      </c>
      <c r="BR113" s="881"/>
      <c r="BS113" s="881"/>
      <c r="BT113" s="881"/>
      <c r="BU113" s="881"/>
      <c r="BV113" s="881">
        <v>1917677</v>
      </c>
      <c r="BW113" s="881"/>
      <c r="BX113" s="881"/>
      <c r="BY113" s="881"/>
      <c r="BZ113" s="881"/>
      <c r="CA113" s="881">
        <v>2239907</v>
      </c>
      <c r="CB113" s="881"/>
      <c r="CC113" s="881"/>
      <c r="CD113" s="881"/>
      <c r="CE113" s="881"/>
      <c r="CF113" s="939">
        <v>33.1</v>
      </c>
      <c r="CG113" s="940"/>
      <c r="CH113" s="940"/>
      <c r="CI113" s="940"/>
      <c r="CJ113" s="940"/>
      <c r="CK113" s="991"/>
      <c r="CL113" s="885"/>
      <c r="CM113" s="879" t="s">
        <v>445</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435</v>
      </c>
      <c r="DH113" s="844"/>
      <c r="DI113" s="844"/>
      <c r="DJ113" s="844"/>
      <c r="DK113" s="845"/>
      <c r="DL113" s="846" t="s">
        <v>435</v>
      </c>
      <c r="DM113" s="844"/>
      <c r="DN113" s="844"/>
      <c r="DO113" s="844"/>
      <c r="DP113" s="845"/>
      <c r="DQ113" s="846" t="s">
        <v>435</v>
      </c>
      <c r="DR113" s="844"/>
      <c r="DS113" s="844"/>
      <c r="DT113" s="844"/>
      <c r="DU113" s="845"/>
      <c r="DV113" s="888" t="s">
        <v>435</v>
      </c>
      <c r="DW113" s="889"/>
      <c r="DX113" s="889"/>
      <c r="DY113" s="889"/>
      <c r="DZ113" s="890"/>
    </row>
    <row r="114" spans="1:130" s="226" customFormat="1" ht="26.25" customHeight="1" x14ac:dyDescent="0.15">
      <c r="A114" s="978"/>
      <c r="B114" s="979"/>
      <c r="C114" s="816" t="s">
        <v>446</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303642</v>
      </c>
      <c r="AB114" s="844"/>
      <c r="AC114" s="844"/>
      <c r="AD114" s="844"/>
      <c r="AE114" s="845"/>
      <c r="AF114" s="846">
        <v>288096</v>
      </c>
      <c r="AG114" s="844"/>
      <c r="AH114" s="844"/>
      <c r="AI114" s="844"/>
      <c r="AJ114" s="845"/>
      <c r="AK114" s="846">
        <v>304755</v>
      </c>
      <c r="AL114" s="844"/>
      <c r="AM114" s="844"/>
      <c r="AN114" s="844"/>
      <c r="AO114" s="845"/>
      <c r="AP114" s="888">
        <v>4.5</v>
      </c>
      <c r="AQ114" s="889"/>
      <c r="AR114" s="889"/>
      <c r="AS114" s="889"/>
      <c r="AT114" s="890"/>
      <c r="AU114" s="996"/>
      <c r="AV114" s="997"/>
      <c r="AW114" s="997"/>
      <c r="AX114" s="997"/>
      <c r="AY114" s="997"/>
      <c r="AZ114" s="879" t="s">
        <v>447</v>
      </c>
      <c r="BA114" s="816"/>
      <c r="BB114" s="816"/>
      <c r="BC114" s="816"/>
      <c r="BD114" s="816"/>
      <c r="BE114" s="816"/>
      <c r="BF114" s="816"/>
      <c r="BG114" s="816"/>
      <c r="BH114" s="816"/>
      <c r="BI114" s="816"/>
      <c r="BJ114" s="816"/>
      <c r="BK114" s="816"/>
      <c r="BL114" s="816"/>
      <c r="BM114" s="816"/>
      <c r="BN114" s="816"/>
      <c r="BO114" s="816"/>
      <c r="BP114" s="817"/>
      <c r="BQ114" s="880">
        <v>2430086</v>
      </c>
      <c r="BR114" s="881"/>
      <c r="BS114" s="881"/>
      <c r="BT114" s="881"/>
      <c r="BU114" s="881"/>
      <c r="BV114" s="881">
        <v>2426590</v>
      </c>
      <c r="BW114" s="881"/>
      <c r="BX114" s="881"/>
      <c r="BY114" s="881"/>
      <c r="BZ114" s="881"/>
      <c r="CA114" s="881">
        <v>2375939</v>
      </c>
      <c r="CB114" s="881"/>
      <c r="CC114" s="881"/>
      <c r="CD114" s="881"/>
      <c r="CE114" s="881"/>
      <c r="CF114" s="939">
        <v>35.1</v>
      </c>
      <c r="CG114" s="940"/>
      <c r="CH114" s="940"/>
      <c r="CI114" s="940"/>
      <c r="CJ114" s="940"/>
      <c r="CK114" s="991"/>
      <c r="CL114" s="885"/>
      <c r="CM114" s="879" t="s">
        <v>448</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435</v>
      </c>
      <c r="DH114" s="844"/>
      <c r="DI114" s="844"/>
      <c r="DJ114" s="844"/>
      <c r="DK114" s="845"/>
      <c r="DL114" s="846" t="s">
        <v>435</v>
      </c>
      <c r="DM114" s="844"/>
      <c r="DN114" s="844"/>
      <c r="DO114" s="844"/>
      <c r="DP114" s="845"/>
      <c r="DQ114" s="846" t="s">
        <v>435</v>
      </c>
      <c r="DR114" s="844"/>
      <c r="DS114" s="844"/>
      <c r="DT114" s="844"/>
      <c r="DU114" s="845"/>
      <c r="DV114" s="888" t="s">
        <v>435</v>
      </c>
      <c r="DW114" s="889"/>
      <c r="DX114" s="889"/>
      <c r="DY114" s="889"/>
      <c r="DZ114" s="890"/>
    </row>
    <row r="115" spans="1:130" s="226" customFormat="1" ht="26.25" customHeight="1" x14ac:dyDescent="0.15">
      <c r="A115" s="978"/>
      <c r="B115" s="979"/>
      <c r="C115" s="816" t="s">
        <v>449</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435</v>
      </c>
      <c r="AB115" s="983"/>
      <c r="AC115" s="983"/>
      <c r="AD115" s="983"/>
      <c r="AE115" s="984"/>
      <c r="AF115" s="985" t="s">
        <v>435</v>
      </c>
      <c r="AG115" s="983"/>
      <c r="AH115" s="983"/>
      <c r="AI115" s="983"/>
      <c r="AJ115" s="984"/>
      <c r="AK115" s="985" t="s">
        <v>435</v>
      </c>
      <c r="AL115" s="983"/>
      <c r="AM115" s="983"/>
      <c r="AN115" s="983"/>
      <c r="AO115" s="984"/>
      <c r="AP115" s="986" t="s">
        <v>435</v>
      </c>
      <c r="AQ115" s="987"/>
      <c r="AR115" s="987"/>
      <c r="AS115" s="987"/>
      <c r="AT115" s="988"/>
      <c r="AU115" s="996"/>
      <c r="AV115" s="997"/>
      <c r="AW115" s="997"/>
      <c r="AX115" s="997"/>
      <c r="AY115" s="997"/>
      <c r="AZ115" s="879" t="s">
        <v>450</v>
      </c>
      <c r="BA115" s="816"/>
      <c r="BB115" s="816"/>
      <c r="BC115" s="816"/>
      <c r="BD115" s="816"/>
      <c r="BE115" s="816"/>
      <c r="BF115" s="816"/>
      <c r="BG115" s="816"/>
      <c r="BH115" s="816"/>
      <c r="BI115" s="816"/>
      <c r="BJ115" s="816"/>
      <c r="BK115" s="816"/>
      <c r="BL115" s="816"/>
      <c r="BM115" s="816"/>
      <c r="BN115" s="816"/>
      <c r="BO115" s="816"/>
      <c r="BP115" s="817"/>
      <c r="BQ115" s="880">
        <v>457</v>
      </c>
      <c r="BR115" s="881"/>
      <c r="BS115" s="881"/>
      <c r="BT115" s="881"/>
      <c r="BU115" s="881"/>
      <c r="BV115" s="881">
        <v>282</v>
      </c>
      <c r="BW115" s="881"/>
      <c r="BX115" s="881"/>
      <c r="BY115" s="881"/>
      <c r="BZ115" s="881"/>
      <c r="CA115" s="881">
        <v>1104</v>
      </c>
      <c r="CB115" s="881"/>
      <c r="CC115" s="881"/>
      <c r="CD115" s="881"/>
      <c r="CE115" s="881"/>
      <c r="CF115" s="939">
        <v>0</v>
      </c>
      <c r="CG115" s="940"/>
      <c r="CH115" s="940"/>
      <c r="CI115" s="940"/>
      <c r="CJ115" s="940"/>
      <c r="CK115" s="991"/>
      <c r="CL115" s="885"/>
      <c r="CM115" s="879" t="s">
        <v>451</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435</v>
      </c>
      <c r="DH115" s="844"/>
      <c r="DI115" s="844"/>
      <c r="DJ115" s="844"/>
      <c r="DK115" s="845"/>
      <c r="DL115" s="846" t="s">
        <v>435</v>
      </c>
      <c r="DM115" s="844"/>
      <c r="DN115" s="844"/>
      <c r="DO115" s="844"/>
      <c r="DP115" s="845"/>
      <c r="DQ115" s="846" t="s">
        <v>435</v>
      </c>
      <c r="DR115" s="844"/>
      <c r="DS115" s="844"/>
      <c r="DT115" s="844"/>
      <c r="DU115" s="845"/>
      <c r="DV115" s="888" t="s">
        <v>435</v>
      </c>
      <c r="DW115" s="889"/>
      <c r="DX115" s="889"/>
      <c r="DY115" s="889"/>
      <c r="DZ115" s="890"/>
    </row>
    <row r="116" spans="1:130" s="226" customFormat="1" ht="26.25" customHeight="1" x14ac:dyDescent="0.15">
      <c r="A116" s="980"/>
      <c r="B116" s="981"/>
      <c r="C116" s="903" t="s">
        <v>452</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435</v>
      </c>
      <c r="AB116" s="844"/>
      <c r="AC116" s="844"/>
      <c r="AD116" s="844"/>
      <c r="AE116" s="845"/>
      <c r="AF116" s="846" t="s">
        <v>435</v>
      </c>
      <c r="AG116" s="844"/>
      <c r="AH116" s="844"/>
      <c r="AI116" s="844"/>
      <c r="AJ116" s="845"/>
      <c r="AK116" s="846" t="s">
        <v>435</v>
      </c>
      <c r="AL116" s="844"/>
      <c r="AM116" s="844"/>
      <c r="AN116" s="844"/>
      <c r="AO116" s="845"/>
      <c r="AP116" s="888" t="s">
        <v>435</v>
      </c>
      <c r="AQ116" s="889"/>
      <c r="AR116" s="889"/>
      <c r="AS116" s="889"/>
      <c r="AT116" s="890"/>
      <c r="AU116" s="996"/>
      <c r="AV116" s="997"/>
      <c r="AW116" s="997"/>
      <c r="AX116" s="997"/>
      <c r="AY116" s="997"/>
      <c r="AZ116" s="973" t="s">
        <v>453</v>
      </c>
      <c r="BA116" s="974"/>
      <c r="BB116" s="974"/>
      <c r="BC116" s="974"/>
      <c r="BD116" s="974"/>
      <c r="BE116" s="974"/>
      <c r="BF116" s="974"/>
      <c r="BG116" s="974"/>
      <c r="BH116" s="974"/>
      <c r="BI116" s="974"/>
      <c r="BJ116" s="974"/>
      <c r="BK116" s="974"/>
      <c r="BL116" s="974"/>
      <c r="BM116" s="974"/>
      <c r="BN116" s="974"/>
      <c r="BO116" s="974"/>
      <c r="BP116" s="975"/>
      <c r="BQ116" s="880" t="s">
        <v>435</v>
      </c>
      <c r="BR116" s="881"/>
      <c r="BS116" s="881"/>
      <c r="BT116" s="881"/>
      <c r="BU116" s="881"/>
      <c r="BV116" s="881" t="s">
        <v>435</v>
      </c>
      <c r="BW116" s="881"/>
      <c r="BX116" s="881"/>
      <c r="BY116" s="881"/>
      <c r="BZ116" s="881"/>
      <c r="CA116" s="881" t="s">
        <v>435</v>
      </c>
      <c r="CB116" s="881"/>
      <c r="CC116" s="881"/>
      <c r="CD116" s="881"/>
      <c r="CE116" s="881"/>
      <c r="CF116" s="939" t="s">
        <v>435</v>
      </c>
      <c r="CG116" s="940"/>
      <c r="CH116" s="940"/>
      <c r="CI116" s="940"/>
      <c r="CJ116" s="940"/>
      <c r="CK116" s="991"/>
      <c r="CL116" s="885"/>
      <c r="CM116" s="879" t="s">
        <v>454</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435</v>
      </c>
      <c r="DH116" s="844"/>
      <c r="DI116" s="844"/>
      <c r="DJ116" s="844"/>
      <c r="DK116" s="845"/>
      <c r="DL116" s="846" t="s">
        <v>435</v>
      </c>
      <c r="DM116" s="844"/>
      <c r="DN116" s="844"/>
      <c r="DO116" s="844"/>
      <c r="DP116" s="845"/>
      <c r="DQ116" s="846" t="s">
        <v>435</v>
      </c>
      <c r="DR116" s="844"/>
      <c r="DS116" s="844"/>
      <c r="DT116" s="844"/>
      <c r="DU116" s="845"/>
      <c r="DV116" s="888" t="s">
        <v>435</v>
      </c>
      <c r="DW116" s="889"/>
      <c r="DX116" s="889"/>
      <c r="DY116" s="889"/>
      <c r="DZ116" s="890"/>
    </row>
    <row r="117" spans="1:130" s="226" customFormat="1" ht="26.25" customHeight="1" x14ac:dyDescent="0.15">
      <c r="A117" s="959" t="s">
        <v>188</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455</v>
      </c>
      <c r="Z117" s="961"/>
      <c r="AA117" s="966">
        <v>1858343</v>
      </c>
      <c r="AB117" s="967"/>
      <c r="AC117" s="967"/>
      <c r="AD117" s="967"/>
      <c r="AE117" s="968"/>
      <c r="AF117" s="969">
        <v>1774378</v>
      </c>
      <c r="AG117" s="967"/>
      <c r="AH117" s="967"/>
      <c r="AI117" s="967"/>
      <c r="AJ117" s="968"/>
      <c r="AK117" s="969">
        <v>1729257</v>
      </c>
      <c r="AL117" s="967"/>
      <c r="AM117" s="967"/>
      <c r="AN117" s="967"/>
      <c r="AO117" s="968"/>
      <c r="AP117" s="970"/>
      <c r="AQ117" s="971"/>
      <c r="AR117" s="971"/>
      <c r="AS117" s="971"/>
      <c r="AT117" s="972"/>
      <c r="AU117" s="996"/>
      <c r="AV117" s="997"/>
      <c r="AW117" s="997"/>
      <c r="AX117" s="997"/>
      <c r="AY117" s="997"/>
      <c r="AZ117" s="927" t="s">
        <v>456</v>
      </c>
      <c r="BA117" s="928"/>
      <c r="BB117" s="928"/>
      <c r="BC117" s="928"/>
      <c r="BD117" s="928"/>
      <c r="BE117" s="928"/>
      <c r="BF117" s="928"/>
      <c r="BG117" s="928"/>
      <c r="BH117" s="928"/>
      <c r="BI117" s="928"/>
      <c r="BJ117" s="928"/>
      <c r="BK117" s="928"/>
      <c r="BL117" s="928"/>
      <c r="BM117" s="928"/>
      <c r="BN117" s="928"/>
      <c r="BO117" s="928"/>
      <c r="BP117" s="929"/>
      <c r="BQ117" s="880" t="s">
        <v>457</v>
      </c>
      <c r="BR117" s="881"/>
      <c r="BS117" s="881"/>
      <c r="BT117" s="881"/>
      <c r="BU117" s="881"/>
      <c r="BV117" s="881" t="s">
        <v>457</v>
      </c>
      <c r="BW117" s="881"/>
      <c r="BX117" s="881"/>
      <c r="BY117" s="881"/>
      <c r="BZ117" s="881"/>
      <c r="CA117" s="881" t="s">
        <v>457</v>
      </c>
      <c r="CB117" s="881"/>
      <c r="CC117" s="881"/>
      <c r="CD117" s="881"/>
      <c r="CE117" s="881"/>
      <c r="CF117" s="939" t="s">
        <v>457</v>
      </c>
      <c r="CG117" s="940"/>
      <c r="CH117" s="940"/>
      <c r="CI117" s="940"/>
      <c r="CJ117" s="940"/>
      <c r="CK117" s="991"/>
      <c r="CL117" s="885"/>
      <c r="CM117" s="879" t="s">
        <v>458</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457</v>
      </c>
      <c r="DH117" s="844"/>
      <c r="DI117" s="844"/>
      <c r="DJ117" s="844"/>
      <c r="DK117" s="845"/>
      <c r="DL117" s="846" t="s">
        <v>457</v>
      </c>
      <c r="DM117" s="844"/>
      <c r="DN117" s="844"/>
      <c r="DO117" s="844"/>
      <c r="DP117" s="845"/>
      <c r="DQ117" s="846" t="s">
        <v>457</v>
      </c>
      <c r="DR117" s="844"/>
      <c r="DS117" s="844"/>
      <c r="DT117" s="844"/>
      <c r="DU117" s="845"/>
      <c r="DV117" s="888" t="s">
        <v>457</v>
      </c>
      <c r="DW117" s="889"/>
      <c r="DX117" s="889"/>
      <c r="DY117" s="889"/>
      <c r="DZ117" s="890"/>
    </row>
    <row r="118" spans="1:130" s="226" customFormat="1" ht="26.25" customHeight="1" x14ac:dyDescent="0.15">
      <c r="A118" s="959" t="s">
        <v>430</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427</v>
      </c>
      <c r="AB118" s="960"/>
      <c r="AC118" s="960"/>
      <c r="AD118" s="960"/>
      <c r="AE118" s="961"/>
      <c r="AF118" s="962" t="s">
        <v>428</v>
      </c>
      <c r="AG118" s="960"/>
      <c r="AH118" s="960"/>
      <c r="AI118" s="960"/>
      <c r="AJ118" s="961"/>
      <c r="AK118" s="962" t="s">
        <v>304</v>
      </c>
      <c r="AL118" s="960"/>
      <c r="AM118" s="960"/>
      <c r="AN118" s="960"/>
      <c r="AO118" s="961"/>
      <c r="AP118" s="963" t="s">
        <v>429</v>
      </c>
      <c r="AQ118" s="964"/>
      <c r="AR118" s="964"/>
      <c r="AS118" s="964"/>
      <c r="AT118" s="965"/>
      <c r="AU118" s="996"/>
      <c r="AV118" s="997"/>
      <c r="AW118" s="997"/>
      <c r="AX118" s="997"/>
      <c r="AY118" s="997"/>
      <c r="AZ118" s="902" t="s">
        <v>459</v>
      </c>
      <c r="BA118" s="903"/>
      <c r="BB118" s="903"/>
      <c r="BC118" s="903"/>
      <c r="BD118" s="903"/>
      <c r="BE118" s="903"/>
      <c r="BF118" s="903"/>
      <c r="BG118" s="903"/>
      <c r="BH118" s="903"/>
      <c r="BI118" s="903"/>
      <c r="BJ118" s="903"/>
      <c r="BK118" s="903"/>
      <c r="BL118" s="903"/>
      <c r="BM118" s="903"/>
      <c r="BN118" s="903"/>
      <c r="BO118" s="903"/>
      <c r="BP118" s="904"/>
      <c r="BQ118" s="943" t="s">
        <v>460</v>
      </c>
      <c r="BR118" s="909"/>
      <c r="BS118" s="909"/>
      <c r="BT118" s="909"/>
      <c r="BU118" s="909"/>
      <c r="BV118" s="909" t="s">
        <v>460</v>
      </c>
      <c r="BW118" s="909"/>
      <c r="BX118" s="909"/>
      <c r="BY118" s="909"/>
      <c r="BZ118" s="909"/>
      <c r="CA118" s="909" t="s">
        <v>460</v>
      </c>
      <c r="CB118" s="909"/>
      <c r="CC118" s="909"/>
      <c r="CD118" s="909"/>
      <c r="CE118" s="909"/>
      <c r="CF118" s="939" t="s">
        <v>460</v>
      </c>
      <c r="CG118" s="940"/>
      <c r="CH118" s="940"/>
      <c r="CI118" s="940"/>
      <c r="CJ118" s="940"/>
      <c r="CK118" s="991"/>
      <c r="CL118" s="885"/>
      <c r="CM118" s="879" t="s">
        <v>461</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460</v>
      </c>
      <c r="DH118" s="844"/>
      <c r="DI118" s="844"/>
      <c r="DJ118" s="844"/>
      <c r="DK118" s="845"/>
      <c r="DL118" s="846" t="s">
        <v>460</v>
      </c>
      <c r="DM118" s="844"/>
      <c r="DN118" s="844"/>
      <c r="DO118" s="844"/>
      <c r="DP118" s="845"/>
      <c r="DQ118" s="846" t="s">
        <v>460</v>
      </c>
      <c r="DR118" s="844"/>
      <c r="DS118" s="844"/>
      <c r="DT118" s="844"/>
      <c r="DU118" s="845"/>
      <c r="DV118" s="888" t="s">
        <v>460</v>
      </c>
      <c r="DW118" s="889"/>
      <c r="DX118" s="889"/>
      <c r="DY118" s="889"/>
      <c r="DZ118" s="890"/>
    </row>
    <row r="119" spans="1:130" s="226" customFormat="1" ht="26.25" customHeight="1" x14ac:dyDescent="0.15">
      <c r="A119" s="882" t="s">
        <v>433</v>
      </c>
      <c r="B119" s="883"/>
      <c r="C119" s="924" t="s">
        <v>434</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460</v>
      </c>
      <c r="AB119" s="953"/>
      <c r="AC119" s="953"/>
      <c r="AD119" s="953"/>
      <c r="AE119" s="954"/>
      <c r="AF119" s="955" t="s">
        <v>460</v>
      </c>
      <c r="AG119" s="953"/>
      <c r="AH119" s="953"/>
      <c r="AI119" s="953"/>
      <c r="AJ119" s="954"/>
      <c r="AK119" s="955" t="s">
        <v>460</v>
      </c>
      <c r="AL119" s="953"/>
      <c r="AM119" s="953"/>
      <c r="AN119" s="953"/>
      <c r="AO119" s="954"/>
      <c r="AP119" s="956" t="s">
        <v>460</v>
      </c>
      <c r="AQ119" s="957"/>
      <c r="AR119" s="957"/>
      <c r="AS119" s="957"/>
      <c r="AT119" s="958"/>
      <c r="AU119" s="998"/>
      <c r="AV119" s="999"/>
      <c r="AW119" s="999"/>
      <c r="AX119" s="999"/>
      <c r="AY119" s="999"/>
      <c r="AZ119" s="247" t="s">
        <v>188</v>
      </c>
      <c r="BA119" s="247"/>
      <c r="BB119" s="247"/>
      <c r="BC119" s="247"/>
      <c r="BD119" s="247"/>
      <c r="BE119" s="247"/>
      <c r="BF119" s="247"/>
      <c r="BG119" s="247"/>
      <c r="BH119" s="247"/>
      <c r="BI119" s="247"/>
      <c r="BJ119" s="247"/>
      <c r="BK119" s="247"/>
      <c r="BL119" s="247"/>
      <c r="BM119" s="247"/>
      <c r="BN119" s="247"/>
      <c r="BO119" s="941" t="s">
        <v>462</v>
      </c>
      <c r="BP119" s="942"/>
      <c r="BQ119" s="943">
        <v>18086858</v>
      </c>
      <c r="BR119" s="909"/>
      <c r="BS119" s="909"/>
      <c r="BT119" s="909"/>
      <c r="BU119" s="909"/>
      <c r="BV119" s="909">
        <v>17699860</v>
      </c>
      <c r="BW119" s="909"/>
      <c r="BX119" s="909"/>
      <c r="BY119" s="909"/>
      <c r="BZ119" s="909"/>
      <c r="CA119" s="909">
        <v>18104961</v>
      </c>
      <c r="CB119" s="909"/>
      <c r="CC119" s="909"/>
      <c r="CD119" s="909"/>
      <c r="CE119" s="909"/>
      <c r="CF119" s="812"/>
      <c r="CG119" s="813"/>
      <c r="CH119" s="813"/>
      <c r="CI119" s="813"/>
      <c r="CJ119" s="898"/>
      <c r="CK119" s="992"/>
      <c r="CL119" s="887"/>
      <c r="CM119" s="902" t="s">
        <v>463</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464</v>
      </c>
      <c r="DH119" s="828"/>
      <c r="DI119" s="828"/>
      <c r="DJ119" s="828"/>
      <c r="DK119" s="829"/>
      <c r="DL119" s="830" t="s">
        <v>464</v>
      </c>
      <c r="DM119" s="828"/>
      <c r="DN119" s="828"/>
      <c r="DO119" s="828"/>
      <c r="DP119" s="829"/>
      <c r="DQ119" s="830" t="s">
        <v>460</v>
      </c>
      <c r="DR119" s="828"/>
      <c r="DS119" s="828"/>
      <c r="DT119" s="828"/>
      <c r="DU119" s="829"/>
      <c r="DV119" s="912" t="s">
        <v>460</v>
      </c>
      <c r="DW119" s="913"/>
      <c r="DX119" s="913"/>
      <c r="DY119" s="913"/>
      <c r="DZ119" s="914"/>
    </row>
    <row r="120" spans="1:130" s="226" customFormat="1" ht="26.25" customHeight="1" x14ac:dyDescent="0.15">
      <c r="A120" s="884"/>
      <c r="B120" s="885"/>
      <c r="C120" s="879" t="s">
        <v>438</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464</v>
      </c>
      <c r="AB120" s="844"/>
      <c r="AC120" s="844"/>
      <c r="AD120" s="844"/>
      <c r="AE120" s="845"/>
      <c r="AF120" s="846" t="s">
        <v>464</v>
      </c>
      <c r="AG120" s="844"/>
      <c r="AH120" s="844"/>
      <c r="AI120" s="844"/>
      <c r="AJ120" s="845"/>
      <c r="AK120" s="846" t="s">
        <v>460</v>
      </c>
      <c r="AL120" s="844"/>
      <c r="AM120" s="844"/>
      <c r="AN120" s="844"/>
      <c r="AO120" s="845"/>
      <c r="AP120" s="888" t="s">
        <v>460</v>
      </c>
      <c r="AQ120" s="889"/>
      <c r="AR120" s="889"/>
      <c r="AS120" s="889"/>
      <c r="AT120" s="890"/>
      <c r="AU120" s="944" t="s">
        <v>465</v>
      </c>
      <c r="AV120" s="945"/>
      <c r="AW120" s="945"/>
      <c r="AX120" s="945"/>
      <c r="AY120" s="946"/>
      <c r="AZ120" s="924" t="s">
        <v>466</v>
      </c>
      <c r="BA120" s="872"/>
      <c r="BB120" s="872"/>
      <c r="BC120" s="872"/>
      <c r="BD120" s="872"/>
      <c r="BE120" s="872"/>
      <c r="BF120" s="872"/>
      <c r="BG120" s="872"/>
      <c r="BH120" s="872"/>
      <c r="BI120" s="872"/>
      <c r="BJ120" s="872"/>
      <c r="BK120" s="872"/>
      <c r="BL120" s="872"/>
      <c r="BM120" s="872"/>
      <c r="BN120" s="872"/>
      <c r="BO120" s="872"/>
      <c r="BP120" s="873"/>
      <c r="BQ120" s="925">
        <v>1442778</v>
      </c>
      <c r="BR120" s="906"/>
      <c r="BS120" s="906"/>
      <c r="BT120" s="906"/>
      <c r="BU120" s="906"/>
      <c r="BV120" s="906">
        <v>2101683</v>
      </c>
      <c r="BW120" s="906"/>
      <c r="BX120" s="906"/>
      <c r="BY120" s="906"/>
      <c r="BZ120" s="906"/>
      <c r="CA120" s="906">
        <v>2666829</v>
      </c>
      <c r="CB120" s="906"/>
      <c r="CC120" s="906"/>
      <c r="CD120" s="906"/>
      <c r="CE120" s="906"/>
      <c r="CF120" s="930">
        <v>39.4</v>
      </c>
      <c r="CG120" s="931"/>
      <c r="CH120" s="931"/>
      <c r="CI120" s="931"/>
      <c r="CJ120" s="931"/>
      <c r="CK120" s="932" t="s">
        <v>467</v>
      </c>
      <c r="CL120" s="916"/>
      <c r="CM120" s="916"/>
      <c r="CN120" s="916"/>
      <c r="CO120" s="917"/>
      <c r="CP120" s="936" t="s">
        <v>468</v>
      </c>
      <c r="CQ120" s="937"/>
      <c r="CR120" s="937"/>
      <c r="CS120" s="937"/>
      <c r="CT120" s="937"/>
      <c r="CU120" s="937"/>
      <c r="CV120" s="937"/>
      <c r="CW120" s="937"/>
      <c r="CX120" s="937"/>
      <c r="CY120" s="937"/>
      <c r="CZ120" s="937"/>
      <c r="DA120" s="937"/>
      <c r="DB120" s="937"/>
      <c r="DC120" s="937"/>
      <c r="DD120" s="937"/>
      <c r="DE120" s="937"/>
      <c r="DF120" s="938"/>
      <c r="DG120" s="925">
        <v>16618</v>
      </c>
      <c r="DH120" s="906"/>
      <c r="DI120" s="906"/>
      <c r="DJ120" s="906"/>
      <c r="DK120" s="906"/>
      <c r="DL120" s="906">
        <v>12541</v>
      </c>
      <c r="DM120" s="906"/>
      <c r="DN120" s="906"/>
      <c r="DO120" s="906"/>
      <c r="DP120" s="906"/>
      <c r="DQ120" s="906">
        <v>9687</v>
      </c>
      <c r="DR120" s="906"/>
      <c r="DS120" s="906"/>
      <c r="DT120" s="906"/>
      <c r="DU120" s="906"/>
      <c r="DV120" s="907">
        <v>0.1</v>
      </c>
      <c r="DW120" s="907"/>
      <c r="DX120" s="907"/>
      <c r="DY120" s="907"/>
      <c r="DZ120" s="908"/>
    </row>
    <row r="121" spans="1:130" s="226" customFormat="1" ht="26.25" customHeight="1" x14ac:dyDescent="0.15">
      <c r="A121" s="884"/>
      <c r="B121" s="885"/>
      <c r="C121" s="927" t="s">
        <v>469</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460</v>
      </c>
      <c r="AB121" s="844"/>
      <c r="AC121" s="844"/>
      <c r="AD121" s="844"/>
      <c r="AE121" s="845"/>
      <c r="AF121" s="846" t="s">
        <v>464</v>
      </c>
      <c r="AG121" s="844"/>
      <c r="AH121" s="844"/>
      <c r="AI121" s="844"/>
      <c r="AJ121" s="845"/>
      <c r="AK121" s="846" t="s">
        <v>464</v>
      </c>
      <c r="AL121" s="844"/>
      <c r="AM121" s="844"/>
      <c r="AN121" s="844"/>
      <c r="AO121" s="845"/>
      <c r="AP121" s="888" t="s">
        <v>460</v>
      </c>
      <c r="AQ121" s="889"/>
      <c r="AR121" s="889"/>
      <c r="AS121" s="889"/>
      <c r="AT121" s="890"/>
      <c r="AU121" s="947"/>
      <c r="AV121" s="948"/>
      <c r="AW121" s="948"/>
      <c r="AX121" s="948"/>
      <c r="AY121" s="949"/>
      <c r="AZ121" s="879" t="s">
        <v>470</v>
      </c>
      <c r="BA121" s="816"/>
      <c r="BB121" s="816"/>
      <c r="BC121" s="816"/>
      <c r="BD121" s="816"/>
      <c r="BE121" s="816"/>
      <c r="BF121" s="816"/>
      <c r="BG121" s="816"/>
      <c r="BH121" s="816"/>
      <c r="BI121" s="816"/>
      <c r="BJ121" s="816"/>
      <c r="BK121" s="816"/>
      <c r="BL121" s="816"/>
      <c r="BM121" s="816"/>
      <c r="BN121" s="816"/>
      <c r="BO121" s="816"/>
      <c r="BP121" s="817"/>
      <c r="BQ121" s="880">
        <v>1424250</v>
      </c>
      <c r="BR121" s="881"/>
      <c r="BS121" s="881"/>
      <c r="BT121" s="881"/>
      <c r="BU121" s="881"/>
      <c r="BV121" s="881">
        <v>1432523</v>
      </c>
      <c r="BW121" s="881"/>
      <c r="BX121" s="881"/>
      <c r="BY121" s="881"/>
      <c r="BZ121" s="881"/>
      <c r="CA121" s="881">
        <v>1463805</v>
      </c>
      <c r="CB121" s="881"/>
      <c r="CC121" s="881"/>
      <c r="CD121" s="881"/>
      <c r="CE121" s="881"/>
      <c r="CF121" s="939">
        <v>21.7</v>
      </c>
      <c r="CG121" s="940"/>
      <c r="CH121" s="940"/>
      <c r="CI121" s="940"/>
      <c r="CJ121" s="940"/>
      <c r="CK121" s="933"/>
      <c r="CL121" s="919"/>
      <c r="CM121" s="919"/>
      <c r="CN121" s="919"/>
      <c r="CO121" s="920"/>
      <c r="CP121" s="899" t="s">
        <v>471</v>
      </c>
      <c r="CQ121" s="900"/>
      <c r="CR121" s="900"/>
      <c r="CS121" s="900"/>
      <c r="CT121" s="900"/>
      <c r="CU121" s="900"/>
      <c r="CV121" s="900"/>
      <c r="CW121" s="900"/>
      <c r="CX121" s="900"/>
      <c r="CY121" s="900"/>
      <c r="CZ121" s="900"/>
      <c r="DA121" s="900"/>
      <c r="DB121" s="900"/>
      <c r="DC121" s="900"/>
      <c r="DD121" s="900"/>
      <c r="DE121" s="900"/>
      <c r="DF121" s="901"/>
      <c r="DG121" s="880" t="s">
        <v>464</v>
      </c>
      <c r="DH121" s="881"/>
      <c r="DI121" s="881"/>
      <c r="DJ121" s="881"/>
      <c r="DK121" s="881"/>
      <c r="DL121" s="881" t="s">
        <v>460</v>
      </c>
      <c r="DM121" s="881"/>
      <c r="DN121" s="881"/>
      <c r="DO121" s="881"/>
      <c r="DP121" s="881"/>
      <c r="DQ121" s="881" t="s">
        <v>460</v>
      </c>
      <c r="DR121" s="881"/>
      <c r="DS121" s="881"/>
      <c r="DT121" s="881"/>
      <c r="DU121" s="881"/>
      <c r="DV121" s="858" t="s">
        <v>464</v>
      </c>
      <c r="DW121" s="858"/>
      <c r="DX121" s="858"/>
      <c r="DY121" s="858"/>
      <c r="DZ121" s="859"/>
    </row>
    <row r="122" spans="1:130" s="226" customFormat="1" ht="26.25" customHeight="1" x14ac:dyDescent="0.15">
      <c r="A122" s="884"/>
      <c r="B122" s="885"/>
      <c r="C122" s="879" t="s">
        <v>448</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464</v>
      </c>
      <c r="AB122" s="844"/>
      <c r="AC122" s="844"/>
      <c r="AD122" s="844"/>
      <c r="AE122" s="845"/>
      <c r="AF122" s="846" t="s">
        <v>464</v>
      </c>
      <c r="AG122" s="844"/>
      <c r="AH122" s="844"/>
      <c r="AI122" s="844"/>
      <c r="AJ122" s="845"/>
      <c r="AK122" s="846" t="s">
        <v>464</v>
      </c>
      <c r="AL122" s="844"/>
      <c r="AM122" s="844"/>
      <c r="AN122" s="844"/>
      <c r="AO122" s="845"/>
      <c r="AP122" s="888" t="s">
        <v>464</v>
      </c>
      <c r="AQ122" s="889"/>
      <c r="AR122" s="889"/>
      <c r="AS122" s="889"/>
      <c r="AT122" s="890"/>
      <c r="AU122" s="947"/>
      <c r="AV122" s="948"/>
      <c r="AW122" s="948"/>
      <c r="AX122" s="948"/>
      <c r="AY122" s="949"/>
      <c r="AZ122" s="902" t="s">
        <v>472</v>
      </c>
      <c r="BA122" s="903"/>
      <c r="BB122" s="903"/>
      <c r="BC122" s="903"/>
      <c r="BD122" s="903"/>
      <c r="BE122" s="903"/>
      <c r="BF122" s="903"/>
      <c r="BG122" s="903"/>
      <c r="BH122" s="903"/>
      <c r="BI122" s="903"/>
      <c r="BJ122" s="903"/>
      <c r="BK122" s="903"/>
      <c r="BL122" s="903"/>
      <c r="BM122" s="903"/>
      <c r="BN122" s="903"/>
      <c r="BO122" s="903"/>
      <c r="BP122" s="904"/>
      <c r="BQ122" s="943">
        <v>11042502</v>
      </c>
      <c r="BR122" s="909"/>
      <c r="BS122" s="909"/>
      <c r="BT122" s="909"/>
      <c r="BU122" s="909"/>
      <c r="BV122" s="909">
        <v>11249406</v>
      </c>
      <c r="BW122" s="909"/>
      <c r="BX122" s="909"/>
      <c r="BY122" s="909"/>
      <c r="BZ122" s="909"/>
      <c r="CA122" s="909">
        <v>10925446</v>
      </c>
      <c r="CB122" s="909"/>
      <c r="CC122" s="909"/>
      <c r="CD122" s="909"/>
      <c r="CE122" s="909"/>
      <c r="CF122" s="910">
        <v>161.6</v>
      </c>
      <c r="CG122" s="911"/>
      <c r="CH122" s="911"/>
      <c r="CI122" s="911"/>
      <c r="CJ122" s="911"/>
      <c r="CK122" s="933"/>
      <c r="CL122" s="919"/>
      <c r="CM122" s="919"/>
      <c r="CN122" s="919"/>
      <c r="CO122" s="920"/>
      <c r="CP122" s="899" t="s">
        <v>473</v>
      </c>
      <c r="CQ122" s="900"/>
      <c r="CR122" s="900"/>
      <c r="CS122" s="900"/>
      <c r="CT122" s="900"/>
      <c r="CU122" s="900"/>
      <c r="CV122" s="900"/>
      <c r="CW122" s="900"/>
      <c r="CX122" s="900"/>
      <c r="CY122" s="900"/>
      <c r="CZ122" s="900"/>
      <c r="DA122" s="900"/>
      <c r="DB122" s="900"/>
      <c r="DC122" s="900"/>
      <c r="DD122" s="900"/>
      <c r="DE122" s="900"/>
      <c r="DF122" s="901"/>
      <c r="DG122" s="880" t="s">
        <v>474</v>
      </c>
      <c r="DH122" s="881"/>
      <c r="DI122" s="881"/>
      <c r="DJ122" s="881"/>
      <c r="DK122" s="881"/>
      <c r="DL122" s="881" t="s">
        <v>457</v>
      </c>
      <c r="DM122" s="881"/>
      <c r="DN122" s="881"/>
      <c r="DO122" s="881"/>
      <c r="DP122" s="881"/>
      <c r="DQ122" s="881" t="s">
        <v>474</v>
      </c>
      <c r="DR122" s="881"/>
      <c r="DS122" s="881"/>
      <c r="DT122" s="881"/>
      <c r="DU122" s="881"/>
      <c r="DV122" s="858" t="s">
        <v>457</v>
      </c>
      <c r="DW122" s="858"/>
      <c r="DX122" s="858"/>
      <c r="DY122" s="858"/>
      <c r="DZ122" s="859"/>
    </row>
    <row r="123" spans="1:130" s="226" customFormat="1" ht="26.25" customHeight="1" x14ac:dyDescent="0.15">
      <c r="A123" s="884"/>
      <c r="B123" s="885"/>
      <c r="C123" s="879" t="s">
        <v>454</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475</v>
      </c>
      <c r="AB123" s="844"/>
      <c r="AC123" s="844"/>
      <c r="AD123" s="844"/>
      <c r="AE123" s="845"/>
      <c r="AF123" s="846" t="s">
        <v>128</v>
      </c>
      <c r="AG123" s="844"/>
      <c r="AH123" s="844"/>
      <c r="AI123" s="844"/>
      <c r="AJ123" s="845"/>
      <c r="AK123" s="846" t="s">
        <v>474</v>
      </c>
      <c r="AL123" s="844"/>
      <c r="AM123" s="844"/>
      <c r="AN123" s="844"/>
      <c r="AO123" s="845"/>
      <c r="AP123" s="888" t="s">
        <v>476</v>
      </c>
      <c r="AQ123" s="889"/>
      <c r="AR123" s="889"/>
      <c r="AS123" s="889"/>
      <c r="AT123" s="890"/>
      <c r="AU123" s="950"/>
      <c r="AV123" s="951"/>
      <c r="AW123" s="951"/>
      <c r="AX123" s="951"/>
      <c r="AY123" s="951"/>
      <c r="AZ123" s="247" t="s">
        <v>188</v>
      </c>
      <c r="BA123" s="247"/>
      <c r="BB123" s="247"/>
      <c r="BC123" s="247"/>
      <c r="BD123" s="247"/>
      <c r="BE123" s="247"/>
      <c r="BF123" s="247"/>
      <c r="BG123" s="247"/>
      <c r="BH123" s="247"/>
      <c r="BI123" s="247"/>
      <c r="BJ123" s="247"/>
      <c r="BK123" s="247"/>
      <c r="BL123" s="247"/>
      <c r="BM123" s="247"/>
      <c r="BN123" s="247"/>
      <c r="BO123" s="941" t="s">
        <v>477</v>
      </c>
      <c r="BP123" s="942"/>
      <c r="BQ123" s="896">
        <v>13909530</v>
      </c>
      <c r="BR123" s="897"/>
      <c r="BS123" s="897"/>
      <c r="BT123" s="897"/>
      <c r="BU123" s="897"/>
      <c r="BV123" s="897">
        <v>14783612</v>
      </c>
      <c r="BW123" s="897"/>
      <c r="BX123" s="897"/>
      <c r="BY123" s="897"/>
      <c r="BZ123" s="897"/>
      <c r="CA123" s="897">
        <v>15056080</v>
      </c>
      <c r="CB123" s="897"/>
      <c r="CC123" s="897"/>
      <c r="CD123" s="897"/>
      <c r="CE123" s="897"/>
      <c r="CF123" s="812"/>
      <c r="CG123" s="813"/>
      <c r="CH123" s="813"/>
      <c r="CI123" s="813"/>
      <c r="CJ123" s="898"/>
      <c r="CK123" s="933"/>
      <c r="CL123" s="919"/>
      <c r="CM123" s="919"/>
      <c r="CN123" s="919"/>
      <c r="CO123" s="920"/>
      <c r="CP123" s="899" t="s">
        <v>478</v>
      </c>
      <c r="CQ123" s="900"/>
      <c r="CR123" s="900"/>
      <c r="CS123" s="900"/>
      <c r="CT123" s="900"/>
      <c r="CU123" s="900"/>
      <c r="CV123" s="900"/>
      <c r="CW123" s="900"/>
      <c r="CX123" s="900"/>
      <c r="CY123" s="900"/>
      <c r="CZ123" s="900"/>
      <c r="DA123" s="900"/>
      <c r="DB123" s="900"/>
      <c r="DC123" s="900"/>
      <c r="DD123" s="900"/>
      <c r="DE123" s="900"/>
      <c r="DF123" s="901"/>
      <c r="DG123" s="843" t="s">
        <v>475</v>
      </c>
      <c r="DH123" s="844"/>
      <c r="DI123" s="844"/>
      <c r="DJ123" s="844"/>
      <c r="DK123" s="845"/>
      <c r="DL123" s="846" t="s">
        <v>128</v>
      </c>
      <c r="DM123" s="844"/>
      <c r="DN123" s="844"/>
      <c r="DO123" s="844"/>
      <c r="DP123" s="845"/>
      <c r="DQ123" s="846" t="s">
        <v>475</v>
      </c>
      <c r="DR123" s="844"/>
      <c r="DS123" s="844"/>
      <c r="DT123" s="844"/>
      <c r="DU123" s="845"/>
      <c r="DV123" s="888" t="s">
        <v>475</v>
      </c>
      <c r="DW123" s="889"/>
      <c r="DX123" s="889"/>
      <c r="DY123" s="889"/>
      <c r="DZ123" s="890"/>
    </row>
    <row r="124" spans="1:130" s="226" customFormat="1" ht="26.25" customHeight="1" thickBot="1" x14ac:dyDescent="0.2">
      <c r="A124" s="884"/>
      <c r="B124" s="885"/>
      <c r="C124" s="879" t="s">
        <v>458</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475</v>
      </c>
      <c r="AB124" s="844"/>
      <c r="AC124" s="844"/>
      <c r="AD124" s="844"/>
      <c r="AE124" s="845"/>
      <c r="AF124" s="846" t="s">
        <v>474</v>
      </c>
      <c r="AG124" s="844"/>
      <c r="AH124" s="844"/>
      <c r="AI124" s="844"/>
      <c r="AJ124" s="845"/>
      <c r="AK124" s="846" t="s">
        <v>479</v>
      </c>
      <c r="AL124" s="844"/>
      <c r="AM124" s="844"/>
      <c r="AN124" s="844"/>
      <c r="AO124" s="845"/>
      <c r="AP124" s="888" t="s">
        <v>457</v>
      </c>
      <c r="AQ124" s="889"/>
      <c r="AR124" s="889"/>
      <c r="AS124" s="889"/>
      <c r="AT124" s="890"/>
      <c r="AU124" s="891" t="s">
        <v>480</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67.900000000000006</v>
      </c>
      <c r="BR124" s="895"/>
      <c r="BS124" s="895"/>
      <c r="BT124" s="895"/>
      <c r="BU124" s="895"/>
      <c r="BV124" s="895">
        <v>45.5</v>
      </c>
      <c r="BW124" s="895"/>
      <c r="BX124" s="895"/>
      <c r="BY124" s="895"/>
      <c r="BZ124" s="895"/>
      <c r="CA124" s="895">
        <v>45</v>
      </c>
      <c r="CB124" s="895"/>
      <c r="CC124" s="895"/>
      <c r="CD124" s="895"/>
      <c r="CE124" s="895"/>
      <c r="CF124" s="790"/>
      <c r="CG124" s="791"/>
      <c r="CH124" s="791"/>
      <c r="CI124" s="791"/>
      <c r="CJ124" s="926"/>
      <c r="CK124" s="934"/>
      <c r="CL124" s="934"/>
      <c r="CM124" s="934"/>
      <c r="CN124" s="934"/>
      <c r="CO124" s="935"/>
      <c r="CP124" s="899" t="s">
        <v>481</v>
      </c>
      <c r="CQ124" s="900"/>
      <c r="CR124" s="900"/>
      <c r="CS124" s="900"/>
      <c r="CT124" s="900"/>
      <c r="CU124" s="900"/>
      <c r="CV124" s="900"/>
      <c r="CW124" s="900"/>
      <c r="CX124" s="900"/>
      <c r="CY124" s="900"/>
      <c r="CZ124" s="900"/>
      <c r="DA124" s="900"/>
      <c r="DB124" s="900"/>
      <c r="DC124" s="900"/>
      <c r="DD124" s="900"/>
      <c r="DE124" s="900"/>
      <c r="DF124" s="901"/>
      <c r="DG124" s="827" t="s">
        <v>475</v>
      </c>
      <c r="DH124" s="828"/>
      <c r="DI124" s="828"/>
      <c r="DJ124" s="828"/>
      <c r="DK124" s="829"/>
      <c r="DL124" s="830" t="s">
        <v>474</v>
      </c>
      <c r="DM124" s="828"/>
      <c r="DN124" s="828"/>
      <c r="DO124" s="828"/>
      <c r="DP124" s="829"/>
      <c r="DQ124" s="830" t="s">
        <v>475</v>
      </c>
      <c r="DR124" s="828"/>
      <c r="DS124" s="828"/>
      <c r="DT124" s="828"/>
      <c r="DU124" s="829"/>
      <c r="DV124" s="912" t="s">
        <v>128</v>
      </c>
      <c r="DW124" s="913"/>
      <c r="DX124" s="913"/>
      <c r="DY124" s="913"/>
      <c r="DZ124" s="914"/>
    </row>
    <row r="125" spans="1:130" s="226" customFormat="1" ht="26.25" customHeight="1" x14ac:dyDescent="0.15">
      <c r="A125" s="884"/>
      <c r="B125" s="885"/>
      <c r="C125" s="879" t="s">
        <v>461</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474</v>
      </c>
      <c r="AB125" s="844"/>
      <c r="AC125" s="844"/>
      <c r="AD125" s="844"/>
      <c r="AE125" s="845"/>
      <c r="AF125" s="846" t="s">
        <v>474</v>
      </c>
      <c r="AG125" s="844"/>
      <c r="AH125" s="844"/>
      <c r="AI125" s="844"/>
      <c r="AJ125" s="845"/>
      <c r="AK125" s="846" t="s">
        <v>474</v>
      </c>
      <c r="AL125" s="844"/>
      <c r="AM125" s="844"/>
      <c r="AN125" s="844"/>
      <c r="AO125" s="845"/>
      <c r="AP125" s="888" t="s">
        <v>457</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482</v>
      </c>
      <c r="CL125" s="916"/>
      <c r="CM125" s="916"/>
      <c r="CN125" s="916"/>
      <c r="CO125" s="917"/>
      <c r="CP125" s="924" t="s">
        <v>483</v>
      </c>
      <c r="CQ125" s="872"/>
      <c r="CR125" s="872"/>
      <c r="CS125" s="872"/>
      <c r="CT125" s="872"/>
      <c r="CU125" s="872"/>
      <c r="CV125" s="872"/>
      <c r="CW125" s="872"/>
      <c r="CX125" s="872"/>
      <c r="CY125" s="872"/>
      <c r="CZ125" s="872"/>
      <c r="DA125" s="872"/>
      <c r="DB125" s="872"/>
      <c r="DC125" s="872"/>
      <c r="DD125" s="872"/>
      <c r="DE125" s="872"/>
      <c r="DF125" s="873"/>
      <c r="DG125" s="925" t="s">
        <v>475</v>
      </c>
      <c r="DH125" s="906"/>
      <c r="DI125" s="906"/>
      <c r="DJ125" s="906"/>
      <c r="DK125" s="906"/>
      <c r="DL125" s="906" t="s">
        <v>476</v>
      </c>
      <c r="DM125" s="906"/>
      <c r="DN125" s="906"/>
      <c r="DO125" s="906"/>
      <c r="DP125" s="906"/>
      <c r="DQ125" s="906" t="s">
        <v>484</v>
      </c>
      <c r="DR125" s="906"/>
      <c r="DS125" s="906"/>
      <c r="DT125" s="906"/>
      <c r="DU125" s="906"/>
      <c r="DV125" s="907" t="s">
        <v>457</v>
      </c>
      <c r="DW125" s="907"/>
      <c r="DX125" s="907"/>
      <c r="DY125" s="907"/>
      <c r="DZ125" s="908"/>
    </row>
    <row r="126" spans="1:130" s="226" customFormat="1" ht="26.25" customHeight="1" thickBot="1" x14ac:dyDescent="0.2">
      <c r="A126" s="884"/>
      <c r="B126" s="885"/>
      <c r="C126" s="879" t="s">
        <v>463</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457</v>
      </c>
      <c r="AB126" s="844"/>
      <c r="AC126" s="844"/>
      <c r="AD126" s="844"/>
      <c r="AE126" s="845"/>
      <c r="AF126" s="846" t="s">
        <v>457</v>
      </c>
      <c r="AG126" s="844"/>
      <c r="AH126" s="844"/>
      <c r="AI126" s="844"/>
      <c r="AJ126" s="845"/>
      <c r="AK126" s="846" t="s">
        <v>484</v>
      </c>
      <c r="AL126" s="844"/>
      <c r="AM126" s="844"/>
      <c r="AN126" s="844"/>
      <c r="AO126" s="845"/>
      <c r="AP126" s="888" t="s">
        <v>484</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485</v>
      </c>
      <c r="CQ126" s="816"/>
      <c r="CR126" s="816"/>
      <c r="CS126" s="816"/>
      <c r="CT126" s="816"/>
      <c r="CU126" s="816"/>
      <c r="CV126" s="816"/>
      <c r="CW126" s="816"/>
      <c r="CX126" s="816"/>
      <c r="CY126" s="816"/>
      <c r="CZ126" s="816"/>
      <c r="DA126" s="816"/>
      <c r="DB126" s="816"/>
      <c r="DC126" s="816"/>
      <c r="DD126" s="816"/>
      <c r="DE126" s="816"/>
      <c r="DF126" s="817"/>
      <c r="DG126" s="880" t="s">
        <v>457</v>
      </c>
      <c r="DH126" s="881"/>
      <c r="DI126" s="881"/>
      <c r="DJ126" s="881"/>
      <c r="DK126" s="881"/>
      <c r="DL126" s="881" t="s">
        <v>474</v>
      </c>
      <c r="DM126" s="881"/>
      <c r="DN126" s="881"/>
      <c r="DO126" s="881"/>
      <c r="DP126" s="881"/>
      <c r="DQ126" s="881" t="s">
        <v>484</v>
      </c>
      <c r="DR126" s="881"/>
      <c r="DS126" s="881"/>
      <c r="DT126" s="881"/>
      <c r="DU126" s="881"/>
      <c r="DV126" s="858" t="s">
        <v>484</v>
      </c>
      <c r="DW126" s="858"/>
      <c r="DX126" s="858"/>
      <c r="DY126" s="858"/>
      <c r="DZ126" s="859"/>
    </row>
    <row r="127" spans="1:130" s="226" customFormat="1" ht="26.25" customHeight="1" x14ac:dyDescent="0.15">
      <c r="A127" s="886"/>
      <c r="B127" s="887"/>
      <c r="C127" s="902" t="s">
        <v>486</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484</v>
      </c>
      <c r="AB127" s="844"/>
      <c r="AC127" s="844"/>
      <c r="AD127" s="844"/>
      <c r="AE127" s="845"/>
      <c r="AF127" s="846" t="s">
        <v>457</v>
      </c>
      <c r="AG127" s="844"/>
      <c r="AH127" s="844"/>
      <c r="AI127" s="844"/>
      <c r="AJ127" s="845"/>
      <c r="AK127" s="846" t="s">
        <v>457</v>
      </c>
      <c r="AL127" s="844"/>
      <c r="AM127" s="844"/>
      <c r="AN127" s="844"/>
      <c r="AO127" s="845"/>
      <c r="AP127" s="888" t="s">
        <v>484</v>
      </c>
      <c r="AQ127" s="889"/>
      <c r="AR127" s="889"/>
      <c r="AS127" s="889"/>
      <c r="AT127" s="890"/>
      <c r="AU127" s="228"/>
      <c r="AV127" s="228"/>
      <c r="AW127" s="228"/>
      <c r="AX127" s="905" t="s">
        <v>487</v>
      </c>
      <c r="AY127" s="876"/>
      <c r="AZ127" s="876"/>
      <c r="BA127" s="876"/>
      <c r="BB127" s="876"/>
      <c r="BC127" s="876"/>
      <c r="BD127" s="876"/>
      <c r="BE127" s="877"/>
      <c r="BF127" s="875" t="s">
        <v>488</v>
      </c>
      <c r="BG127" s="876"/>
      <c r="BH127" s="876"/>
      <c r="BI127" s="876"/>
      <c r="BJ127" s="876"/>
      <c r="BK127" s="876"/>
      <c r="BL127" s="877"/>
      <c r="BM127" s="875" t="s">
        <v>489</v>
      </c>
      <c r="BN127" s="876"/>
      <c r="BO127" s="876"/>
      <c r="BP127" s="876"/>
      <c r="BQ127" s="876"/>
      <c r="BR127" s="876"/>
      <c r="BS127" s="877"/>
      <c r="BT127" s="875" t="s">
        <v>490</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491</v>
      </c>
      <c r="CQ127" s="816"/>
      <c r="CR127" s="816"/>
      <c r="CS127" s="816"/>
      <c r="CT127" s="816"/>
      <c r="CU127" s="816"/>
      <c r="CV127" s="816"/>
      <c r="CW127" s="816"/>
      <c r="CX127" s="816"/>
      <c r="CY127" s="816"/>
      <c r="CZ127" s="816"/>
      <c r="DA127" s="816"/>
      <c r="DB127" s="816"/>
      <c r="DC127" s="816"/>
      <c r="DD127" s="816"/>
      <c r="DE127" s="816"/>
      <c r="DF127" s="817"/>
      <c r="DG127" s="880" t="s">
        <v>474</v>
      </c>
      <c r="DH127" s="881"/>
      <c r="DI127" s="881"/>
      <c r="DJ127" s="881"/>
      <c r="DK127" s="881"/>
      <c r="DL127" s="881" t="s">
        <v>484</v>
      </c>
      <c r="DM127" s="881"/>
      <c r="DN127" s="881"/>
      <c r="DO127" s="881"/>
      <c r="DP127" s="881"/>
      <c r="DQ127" s="881" t="s">
        <v>457</v>
      </c>
      <c r="DR127" s="881"/>
      <c r="DS127" s="881"/>
      <c r="DT127" s="881"/>
      <c r="DU127" s="881"/>
      <c r="DV127" s="858" t="s">
        <v>457</v>
      </c>
      <c r="DW127" s="858"/>
      <c r="DX127" s="858"/>
      <c r="DY127" s="858"/>
      <c r="DZ127" s="859"/>
    </row>
    <row r="128" spans="1:130" s="226" customFormat="1" ht="26.25" customHeight="1" thickBot="1" x14ac:dyDescent="0.2">
      <c r="A128" s="860" t="s">
        <v>492</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493</v>
      </c>
      <c r="X128" s="862"/>
      <c r="Y128" s="862"/>
      <c r="Z128" s="863"/>
      <c r="AA128" s="864">
        <v>299217</v>
      </c>
      <c r="AB128" s="865"/>
      <c r="AC128" s="865"/>
      <c r="AD128" s="865"/>
      <c r="AE128" s="866"/>
      <c r="AF128" s="867">
        <v>313235</v>
      </c>
      <c r="AG128" s="865"/>
      <c r="AH128" s="865"/>
      <c r="AI128" s="865"/>
      <c r="AJ128" s="866"/>
      <c r="AK128" s="867">
        <v>312003</v>
      </c>
      <c r="AL128" s="865"/>
      <c r="AM128" s="865"/>
      <c r="AN128" s="865"/>
      <c r="AO128" s="866"/>
      <c r="AP128" s="868"/>
      <c r="AQ128" s="869"/>
      <c r="AR128" s="869"/>
      <c r="AS128" s="869"/>
      <c r="AT128" s="870"/>
      <c r="AU128" s="228"/>
      <c r="AV128" s="228"/>
      <c r="AW128" s="228"/>
      <c r="AX128" s="871" t="s">
        <v>494</v>
      </c>
      <c r="AY128" s="872"/>
      <c r="AZ128" s="872"/>
      <c r="BA128" s="872"/>
      <c r="BB128" s="872"/>
      <c r="BC128" s="872"/>
      <c r="BD128" s="872"/>
      <c r="BE128" s="873"/>
      <c r="BF128" s="850" t="s">
        <v>457</v>
      </c>
      <c r="BG128" s="851"/>
      <c r="BH128" s="851"/>
      <c r="BI128" s="851"/>
      <c r="BJ128" s="851"/>
      <c r="BK128" s="851"/>
      <c r="BL128" s="874"/>
      <c r="BM128" s="850">
        <v>13.81</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495</v>
      </c>
      <c r="CQ128" s="794"/>
      <c r="CR128" s="794"/>
      <c r="CS128" s="794"/>
      <c r="CT128" s="794"/>
      <c r="CU128" s="794"/>
      <c r="CV128" s="794"/>
      <c r="CW128" s="794"/>
      <c r="CX128" s="794"/>
      <c r="CY128" s="794"/>
      <c r="CZ128" s="794"/>
      <c r="DA128" s="794"/>
      <c r="DB128" s="794"/>
      <c r="DC128" s="794"/>
      <c r="DD128" s="794"/>
      <c r="DE128" s="794"/>
      <c r="DF128" s="795"/>
      <c r="DG128" s="854">
        <v>457</v>
      </c>
      <c r="DH128" s="855"/>
      <c r="DI128" s="855"/>
      <c r="DJ128" s="855"/>
      <c r="DK128" s="855"/>
      <c r="DL128" s="855">
        <v>282</v>
      </c>
      <c r="DM128" s="855"/>
      <c r="DN128" s="855"/>
      <c r="DO128" s="855"/>
      <c r="DP128" s="855"/>
      <c r="DQ128" s="855">
        <v>1104</v>
      </c>
      <c r="DR128" s="855"/>
      <c r="DS128" s="855"/>
      <c r="DT128" s="855"/>
      <c r="DU128" s="855"/>
      <c r="DV128" s="856">
        <v>0</v>
      </c>
      <c r="DW128" s="856"/>
      <c r="DX128" s="856"/>
      <c r="DY128" s="856"/>
      <c r="DZ128" s="857"/>
    </row>
    <row r="129" spans="1:131" s="226" customFormat="1" ht="26.25" customHeight="1" x14ac:dyDescent="0.15">
      <c r="A129" s="838" t="s">
        <v>106</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496</v>
      </c>
      <c r="X129" s="841"/>
      <c r="Y129" s="841"/>
      <c r="Z129" s="842"/>
      <c r="AA129" s="843">
        <v>7154721</v>
      </c>
      <c r="AB129" s="844"/>
      <c r="AC129" s="844"/>
      <c r="AD129" s="844"/>
      <c r="AE129" s="845"/>
      <c r="AF129" s="846">
        <v>7405949</v>
      </c>
      <c r="AG129" s="844"/>
      <c r="AH129" s="844"/>
      <c r="AI129" s="844"/>
      <c r="AJ129" s="845"/>
      <c r="AK129" s="846">
        <v>7766519</v>
      </c>
      <c r="AL129" s="844"/>
      <c r="AM129" s="844"/>
      <c r="AN129" s="844"/>
      <c r="AO129" s="845"/>
      <c r="AP129" s="847"/>
      <c r="AQ129" s="848"/>
      <c r="AR129" s="848"/>
      <c r="AS129" s="848"/>
      <c r="AT129" s="849"/>
      <c r="AU129" s="229"/>
      <c r="AV129" s="229"/>
      <c r="AW129" s="229"/>
      <c r="AX129" s="815" t="s">
        <v>497</v>
      </c>
      <c r="AY129" s="816"/>
      <c r="AZ129" s="816"/>
      <c r="BA129" s="816"/>
      <c r="BB129" s="816"/>
      <c r="BC129" s="816"/>
      <c r="BD129" s="816"/>
      <c r="BE129" s="817"/>
      <c r="BF129" s="834" t="s">
        <v>128</v>
      </c>
      <c r="BG129" s="835"/>
      <c r="BH129" s="835"/>
      <c r="BI129" s="835"/>
      <c r="BJ129" s="835"/>
      <c r="BK129" s="835"/>
      <c r="BL129" s="836"/>
      <c r="BM129" s="834">
        <v>18.809999999999999</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8" t="s">
        <v>498</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499</v>
      </c>
      <c r="X130" s="841"/>
      <c r="Y130" s="841"/>
      <c r="Z130" s="842"/>
      <c r="AA130" s="843">
        <v>1003403</v>
      </c>
      <c r="AB130" s="844"/>
      <c r="AC130" s="844"/>
      <c r="AD130" s="844"/>
      <c r="AE130" s="845"/>
      <c r="AF130" s="846">
        <v>999924</v>
      </c>
      <c r="AG130" s="844"/>
      <c r="AH130" s="844"/>
      <c r="AI130" s="844"/>
      <c r="AJ130" s="845"/>
      <c r="AK130" s="846">
        <v>1005449</v>
      </c>
      <c r="AL130" s="844"/>
      <c r="AM130" s="844"/>
      <c r="AN130" s="844"/>
      <c r="AO130" s="845"/>
      <c r="AP130" s="847"/>
      <c r="AQ130" s="848"/>
      <c r="AR130" s="848"/>
      <c r="AS130" s="848"/>
      <c r="AT130" s="849"/>
      <c r="AU130" s="229"/>
      <c r="AV130" s="229"/>
      <c r="AW130" s="229"/>
      <c r="AX130" s="815" t="s">
        <v>500</v>
      </c>
      <c r="AY130" s="816"/>
      <c r="AZ130" s="816"/>
      <c r="BA130" s="816"/>
      <c r="BB130" s="816"/>
      <c r="BC130" s="816"/>
      <c r="BD130" s="816"/>
      <c r="BE130" s="817"/>
      <c r="BF130" s="818">
        <v>7.4</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501</v>
      </c>
      <c r="X131" s="825"/>
      <c r="Y131" s="825"/>
      <c r="Z131" s="826"/>
      <c r="AA131" s="827">
        <v>6151318</v>
      </c>
      <c r="AB131" s="828"/>
      <c r="AC131" s="828"/>
      <c r="AD131" s="828"/>
      <c r="AE131" s="829"/>
      <c r="AF131" s="830">
        <v>6406025</v>
      </c>
      <c r="AG131" s="828"/>
      <c r="AH131" s="828"/>
      <c r="AI131" s="828"/>
      <c r="AJ131" s="829"/>
      <c r="AK131" s="830">
        <v>6761070</v>
      </c>
      <c r="AL131" s="828"/>
      <c r="AM131" s="828"/>
      <c r="AN131" s="828"/>
      <c r="AO131" s="829"/>
      <c r="AP131" s="831"/>
      <c r="AQ131" s="832"/>
      <c r="AR131" s="832"/>
      <c r="AS131" s="832"/>
      <c r="AT131" s="833"/>
      <c r="AU131" s="229"/>
      <c r="AV131" s="229"/>
      <c r="AW131" s="229"/>
      <c r="AX131" s="793" t="s">
        <v>502</v>
      </c>
      <c r="AY131" s="794"/>
      <c r="AZ131" s="794"/>
      <c r="BA131" s="794"/>
      <c r="BB131" s="794"/>
      <c r="BC131" s="794"/>
      <c r="BD131" s="794"/>
      <c r="BE131" s="795"/>
      <c r="BF131" s="796">
        <v>45</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2" t="s">
        <v>503</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504</v>
      </c>
      <c r="W132" s="806"/>
      <c r="X132" s="806"/>
      <c r="Y132" s="806"/>
      <c r="Z132" s="807"/>
      <c r="AA132" s="808">
        <v>9.0342102289999993</v>
      </c>
      <c r="AB132" s="809"/>
      <c r="AC132" s="809"/>
      <c r="AD132" s="809"/>
      <c r="AE132" s="810"/>
      <c r="AF132" s="811">
        <v>7.1997689669999998</v>
      </c>
      <c r="AG132" s="809"/>
      <c r="AH132" s="809"/>
      <c r="AI132" s="809"/>
      <c r="AJ132" s="810"/>
      <c r="AK132" s="811">
        <v>6.0908258599999998</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505</v>
      </c>
      <c r="W133" s="785"/>
      <c r="X133" s="785"/>
      <c r="Y133" s="785"/>
      <c r="Z133" s="786"/>
      <c r="AA133" s="787">
        <v>10.199999999999999</v>
      </c>
      <c r="AB133" s="788"/>
      <c r="AC133" s="788"/>
      <c r="AD133" s="788"/>
      <c r="AE133" s="789"/>
      <c r="AF133" s="787">
        <v>8.9</v>
      </c>
      <c r="AG133" s="788"/>
      <c r="AH133" s="788"/>
      <c r="AI133" s="788"/>
      <c r="AJ133" s="789"/>
      <c r="AK133" s="787">
        <v>7.4</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Ty3Ebp24u21B1KEOHRgKGInDB3Vy/YUiZsg189Irg/nO3cdzcIzGoZwbl5ZqCeh2hEK0dZ/s7vnsDAvePN6GcQ==" saltValue="3VmBd1t8+eSIeUQlD+9m5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9" scale="17" orientation="landscape"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506</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pageMargins left="0" right="0" top="0.39370078740157483" bottom="0.39370078740157483" header="0.19685039370078741" footer="0.19685039370078741"/>
  <pageSetup paperSize="9" scale="44" orientation="landscape"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23EbQnBNw50ZFc+G2fP69u+BsWILRys5cDU7h0WI2K4FlSc9lR3MY2Z1KjjEL8+dyRj2Cq8DVGD+2PSr083XQ==" saltValue="CTvJx0MdpCob6XUIPUnrBw==" spinCount="100000" sheet="1" objects="1" scenarios="1"/>
  <dataConsolidate/>
  <phoneticPr fontId="2"/>
  <printOptions horizontalCentered="1"/>
  <pageMargins left="0" right="0" top="0.39370078740157483" bottom="0.39370078740157483" header="0.19685039370078741" footer="0.19685039370078741"/>
  <pageSetup paperSize="9" scale="48" orientation="landscape"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508</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509</v>
      </c>
      <c r="AP7" s="268"/>
      <c r="AQ7" s="269" t="s">
        <v>510</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511</v>
      </c>
      <c r="AQ8" s="275" t="s">
        <v>512</v>
      </c>
      <c r="AR8" s="276" t="s">
        <v>513</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514</v>
      </c>
      <c r="AL9" s="1195"/>
      <c r="AM9" s="1195"/>
      <c r="AN9" s="1196"/>
      <c r="AO9" s="277">
        <v>2521624</v>
      </c>
      <c r="AP9" s="277">
        <v>91983</v>
      </c>
      <c r="AQ9" s="278">
        <v>87308</v>
      </c>
      <c r="AR9" s="279">
        <v>5.4</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515</v>
      </c>
      <c r="AL10" s="1195"/>
      <c r="AM10" s="1195"/>
      <c r="AN10" s="1196"/>
      <c r="AO10" s="280">
        <v>2521</v>
      </c>
      <c r="AP10" s="280">
        <v>92</v>
      </c>
      <c r="AQ10" s="281">
        <v>7758</v>
      </c>
      <c r="AR10" s="282">
        <v>-98.8</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516</v>
      </c>
      <c r="AL11" s="1195"/>
      <c r="AM11" s="1195"/>
      <c r="AN11" s="1196"/>
      <c r="AO11" s="280" t="s">
        <v>517</v>
      </c>
      <c r="AP11" s="280" t="s">
        <v>517</v>
      </c>
      <c r="AQ11" s="281">
        <v>2064</v>
      </c>
      <c r="AR11" s="282" t="s">
        <v>517</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518</v>
      </c>
      <c r="AL12" s="1195"/>
      <c r="AM12" s="1195"/>
      <c r="AN12" s="1196"/>
      <c r="AO12" s="280" t="s">
        <v>517</v>
      </c>
      <c r="AP12" s="280" t="s">
        <v>517</v>
      </c>
      <c r="AQ12" s="281">
        <v>9</v>
      </c>
      <c r="AR12" s="282" t="s">
        <v>517</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519</v>
      </c>
      <c r="AL13" s="1195"/>
      <c r="AM13" s="1195"/>
      <c r="AN13" s="1196"/>
      <c r="AO13" s="280">
        <v>112118</v>
      </c>
      <c r="AP13" s="280">
        <v>4090</v>
      </c>
      <c r="AQ13" s="281">
        <v>2858</v>
      </c>
      <c r="AR13" s="282">
        <v>43.1</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520</v>
      </c>
      <c r="AL14" s="1195"/>
      <c r="AM14" s="1195"/>
      <c r="AN14" s="1196"/>
      <c r="AO14" s="280">
        <v>74867</v>
      </c>
      <c r="AP14" s="280">
        <v>2731</v>
      </c>
      <c r="AQ14" s="281">
        <v>1616</v>
      </c>
      <c r="AR14" s="282">
        <v>69</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521</v>
      </c>
      <c r="AL15" s="1198"/>
      <c r="AM15" s="1198"/>
      <c r="AN15" s="1199"/>
      <c r="AO15" s="280">
        <v>-197729</v>
      </c>
      <c r="AP15" s="280">
        <v>-7213</v>
      </c>
      <c r="AQ15" s="281">
        <v>-6164</v>
      </c>
      <c r="AR15" s="282">
        <v>17</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188</v>
      </c>
      <c r="AL16" s="1198"/>
      <c r="AM16" s="1198"/>
      <c r="AN16" s="1199"/>
      <c r="AO16" s="280">
        <v>2513401</v>
      </c>
      <c r="AP16" s="280">
        <v>91683</v>
      </c>
      <c r="AQ16" s="281">
        <v>95448</v>
      </c>
      <c r="AR16" s="282">
        <v>-3.9</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522</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523</v>
      </c>
      <c r="AP20" s="289" t="s">
        <v>524</v>
      </c>
      <c r="AQ20" s="290" t="s">
        <v>525</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526</v>
      </c>
      <c r="AL21" s="1201"/>
      <c r="AM21" s="1201"/>
      <c r="AN21" s="1202"/>
      <c r="AO21" s="293">
        <v>10.07</v>
      </c>
      <c r="AP21" s="294">
        <v>8.85</v>
      </c>
      <c r="AQ21" s="295">
        <v>1.22</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527</v>
      </c>
      <c r="AL22" s="1201"/>
      <c r="AM22" s="1201"/>
      <c r="AN22" s="1202"/>
      <c r="AO22" s="298">
        <v>97.5</v>
      </c>
      <c r="AP22" s="299">
        <v>97.5</v>
      </c>
      <c r="AQ22" s="300">
        <v>0</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3" t="s">
        <v>528</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x14ac:dyDescent="0.15">
      <c r="A27" s="305"/>
      <c r="AO27" s="258"/>
      <c r="AP27" s="258"/>
      <c r="AQ27" s="258"/>
      <c r="AR27" s="258"/>
      <c r="AS27" s="258"/>
      <c r="AT27" s="258"/>
    </row>
    <row r="28" spans="1:46" ht="17.25" x14ac:dyDescent="0.15">
      <c r="A28" s="259" t="s">
        <v>529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530</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509</v>
      </c>
      <c r="AP30" s="268"/>
      <c r="AQ30" s="269" t="s">
        <v>510</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511</v>
      </c>
      <c r="AQ31" s="275" t="s">
        <v>512</v>
      </c>
      <c r="AR31" s="276" t="s">
        <v>513</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531</v>
      </c>
      <c r="AL32" s="1185"/>
      <c r="AM32" s="1185"/>
      <c r="AN32" s="1186"/>
      <c r="AO32" s="308">
        <v>1424195</v>
      </c>
      <c r="AP32" s="308">
        <v>51951</v>
      </c>
      <c r="AQ32" s="309">
        <v>54035</v>
      </c>
      <c r="AR32" s="310">
        <v>-3.9</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532</v>
      </c>
      <c r="AL33" s="1185"/>
      <c r="AM33" s="1185"/>
      <c r="AN33" s="1186"/>
      <c r="AO33" s="308" t="s">
        <v>517</v>
      </c>
      <c r="AP33" s="308" t="s">
        <v>517</v>
      </c>
      <c r="AQ33" s="309" t="s">
        <v>517</v>
      </c>
      <c r="AR33" s="310" t="s">
        <v>517</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533</v>
      </c>
      <c r="AL34" s="1185"/>
      <c r="AM34" s="1185"/>
      <c r="AN34" s="1186"/>
      <c r="AO34" s="308" t="s">
        <v>517</v>
      </c>
      <c r="AP34" s="308" t="s">
        <v>517</v>
      </c>
      <c r="AQ34" s="309">
        <v>20</v>
      </c>
      <c r="AR34" s="310" t="s">
        <v>517</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534</v>
      </c>
      <c r="AL35" s="1185"/>
      <c r="AM35" s="1185"/>
      <c r="AN35" s="1186"/>
      <c r="AO35" s="308">
        <v>307</v>
      </c>
      <c r="AP35" s="308">
        <v>11</v>
      </c>
      <c r="AQ35" s="309">
        <v>18791</v>
      </c>
      <c r="AR35" s="310">
        <v>-99.9</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535</v>
      </c>
      <c r="AL36" s="1185"/>
      <c r="AM36" s="1185"/>
      <c r="AN36" s="1186"/>
      <c r="AO36" s="308">
        <v>304755</v>
      </c>
      <c r="AP36" s="308">
        <v>11117</v>
      </c>
      <c r="AQ36" s="309">
        <v>2664</v>
      </c>
      <c r="AR36" s="310">
        <v>317.3</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536</v>
      </c>
      <c r="AL37" s="1185"/>
      <c r="AM37" s="1185"/>
      <c r="AN37" s="1186"/>
      <c r="AO37" s="308" t="s">
        <v>517</v>
      </c>
      <c r="AP37" s="308" t="s">
        <v>517</v>
      </c>
      <c r="AQ37" s="309">
        <v>620</v>
      </c>
      <c r="AR37" s="310" t="s">
        <v>517</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537</v>
      </c>
      <c r="AL38" s="1188"/>
      <c r="AM38" s="1188"/>
      <c r="AN38" s="1189"/>
      <c r="AO38" s="311" t="s">
        <v>517</v>
      </c>
      <c r="AP38" s="311" t="s">
        <v>517</v>
      </c>
      <c r="AQ38" s="312">
        <v>2</v>
      </c>
      <c r="AR38" s="300" t="s">
        <v>517</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538</v>
      </c>
      <c r="AL39" s="1188"/>
      <c r="AM39" s="1188"/>
      <c r="AN39" s="1189"/>
      <c r="AO39" s="308">
        <v>-312003</v>
      </c>
      <c r="AP39" s="308">
        <v>-11381</v>
      </c>
      <c r="AQ39" s="309">
        <v>-4196</v>
      </c>
      <c r="AR39" s="310">
        <v>171.2</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539</v>
      </c>
      <c r="AL40" s="1185"/>
      <c r="AM40" s="1185"/>
      <c r="AN40" s="1186"/>
      <c r="AO40" s="308">
        <v>-1005449</v>
      </c>
      <c r="AP40" s="308">
        <v>-36676</v>
      </c>
      <c r="AQ40" s="309">
        <v>-50476</v>
      </c>
      <c r="AR40" s="310">
        <v>-27.3</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297</v>
      </c>
      <c r="AL41" s="1191"/>
      <c r="AM41" s="1191"/>
      <c r="AN41" s="1192"/>
      <c r="AO41" s="308">
        <v>411805</v>
      </c>
      <c r="AP41" s="308">
        <v>15022</v>
      </c>
      <c r="AQ41" s="309">
        <v>21460</v>
      </c>
      <c r="AR41" s="310">
        <v>-30</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540</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542</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509</v>
      </c>
      <c r="AN49" s="1179" t="s">
        <v>543</v>
      </c>
      <c r="AO49" s="1180"/>
      <c r="AP49" s="1180"/>
      <c r="AQ49" s="1180"/>
      <c r="AR49" s="1181"/>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544</v>
      </c>
      <c r="AO50" s="325" t="s">
        <v>545</v>
      </c>
      <c r="AP50" s="326" t="s">
        <v>546</v>
      </c>
      <c r="AQ50" s="327" t="s">
        <v>547</v>
      </c>
      <c r="AR50" s="328" t="s">
        <v>548</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549</v>
      </c>
      <c r="AL51" s="321"/>
      <c r="AM51" s="329">
        <v>719964</v>
      </c>
      <c r="AN51" s="330">
        <v>24629</v>
      </c>
      <c r="AO51" s="331">
        <v>-36</v>
      </c>
      <c r="AP51" s="332">
        <v>68468</v>
      </c>
      <c r="AQ51" s="333">
        <v>3.9</v>
      </c>
      <c r="AR51" s="334">
        <v>-39.9</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550</v>
      </c>
      <c r="AM52" s="337">
        <v>320964</v>
      </c>
      <c r="AN52" s="338">
        <v>10980</v>
      </c>
      <c r="AO52" s="339">
        <v>-59</v>
      </c>
      <c r="AP52" s="340">
        <v>34140</v>
      </c>
      <c r="AQ52" s="341">
        <v>-6.4</v>
      </c>
      <c r="AR52" s="342">
        <v>-52.6</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551</v>
      </c>
      <c r="AL53" s="321"/>
      <c r="AM53" s="329">
        <v>1037045</v>
      </c>
      <c r="AN53" s="330">
        <v>36049</v>
      </c>
      <c r="AO53" s="331">
        <v>46.4</v>
      </c>
      <c r="AP53" s="332">
        <v>69729</v>
      </c>
      <c r="AQ53" s="333">
        <v>1.8</v>
      </c>
      <c r="AR53" s="334">
        <v>44.6</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550</v>
      </c>
      <c r="AM54" s="337">
        <v>428029</v>
      </c>
      <c r="AN54" s="338">
        <v>14879</v>
      </c>
      <c r="AO54" s="339">
        <v>35.5</v>
      </c>
      <c r="AP54" s="340">
        <v>38908</v>
      </c>
      <c r="AQ54" s="341">
        <v>14</v>
      </c>
      <c r="AR54" s="342">
        <v>21.5</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552</v>
      </c>
      <c r="AL55" s="321"/>
      <c r="AM55" s="329">
        <v>1445839</v>
      </c>
      <c r="AN55" s="330">
        <v>51068</v>
      </c>
      <c r="AO55" s="331">
        <v>41.7</v>
      </c>
      <c r="AP55" s="332">
        <v>74581</v>
      </c>
      <c r="AQ55" s="333">
        <v>7</v>
      </c>
      <c r="AR55" s="334">
        <v>34.700000000000003</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550</v>
      </c>
      <c r="AM56" s="337">
        <v>655143</v>
      </c>
      <c r="AN56" s="338">
        <v>23140</v>
      </c>
      <c r="AO56" s="339">
        <v>55.5</v>
      </c>
      <c r="AP56" s="340">
        <v>41563</v>
      </c>
      <c r="AQ56" s="341">
        <v>6.8</v>
      </c>
      <c r="AR56" s="342">
        <v>48.7</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553</v>
      </c>
      <c r="AL57" s="321"/>
      <c r="AM57" s="329">
        <v>990374</v>
      </c>
      <c r="AN57" s="330">
        <v>35541</v>
      </c>
      <c r="AO57" s="331">
        <v>-30.4</v>
      </c>
      <c r="AP57" s="332">
        <v>76347</v>
      </c>
      <c r="AQ57" s="333">
        <v>2.4</v>
      </c>
      <c r="AR57" s="334">
        <v>-32.799999999999997</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550</v>
      </c>
      <c r="AM58" s="337">
        <v>588046</v>
      </c>
      <c r="AN58" s="338">
        <v>21103</v>
      </c>
      <c r="AO58" s="339">
        <v>-8.8000000000000007</v>
      </c>
      <c r="AP58" s="340">
        <v>41762</v>
      </c>
      <c r="AQ58" s="341">
        <v>0.5</v>
      </c>
      <c r="AR58" s="342">
        <v>-9.3000000000000007</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554</v>
      </c>
      <c r="AL59" s="321"/>
      <c r="AM59" s="329">
        <v>1729740</v>
      </c>
      <c r="AN59" s="330">
        <v>63097</v>
      </c>
      <c r="AO59" s="331">
        <v>77.5</v>
      </c>
      <c r="AP59" s="332">
        <v>69604</v>
      </c>
      <c r="AQ59" s="333">
        <v>-8.8000000000000007</v>
      </c>
      <c r="AR59" s="334">
        <v>86.3</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550</v>
      </c>
      <c r="AM60" s="337">
        <v>771739</v>
      </c>
      <c r="AN60" s="338">
        <v>28151</v>
      </c>
      <c r="AO60" s="339">
        <v>33.4</v>
      </c>
      <c r="AP60" s="340">
        <v>36247</v>
      </c>
      <c r="AQ60" s="341">
        <v>-13.2</v>
      </c>
      <c r="AR60" s="342">
        <v>46.6</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555</v>
      </c>
      <c r="AL61" s="343"/>
      <c r="AM61" s="344">
        <v>1184592</v>
      </c>
      <c r="AN61" s="345">
        <v>42077</v>
      </c>
      <c r="AO61" s="346">
        <v>19.8</v>
      </c>
      <c r="AP61" s="347">
        <v>71746</v>
      </c>
      <c r="AQ61" s="348">
        <v>1.3</v>
      </c>
      <c r="AR61" s="334">
        <v>18.5</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550</v>
      </c>
      <c r="AM62" s="337">
        <v>552784</v>
      </c>
      <c r="AN62" s="338">
        <v>19651</v>
      </c>
      <c r="AO62" s="339">
        <v>11.3</v>
      </c>
      <c r="AP62" s="340">
        <v>38524</v>
      </c>
      <c r="AQ62" s="341">
        <v>0.3</v>
      </c>
      <c r="AR62" s="342">
        <v>11</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W7yjBcndHzpHXRgK9FsBqmEhXde889kL9WQK4BVRuG9MVVkn6ZD93pLa4pOfOmNkPEsrcQ/IQRuvChKPeLq6Yg==" saltValue="sY1nadcuksIT+OY9cXI1+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60" orientation="landscape"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557</v>
      </c>
    </row>
    <row r="120" spans="125:125" ht="13.5" hidden="1" customHeight="1" x14ac:dyDescent="0.15"/>
    <row r="121" spans="125:125" ht="13.5" hidden="1" customHeight="1" x14ac:dyDescent="0.15">
      <c r="DU121" s="255"/>
    </row>
  </sheetData>
  <sheetProtection algorithmName="SHA-512" hashValue="TQrCrNDu/AQB3+vedAqsDSLYDG3ru8ZE47wvJoI6jfNTslt09UUlJI4gmjIr50psXfCS9kcpYvMdTCfp+8f2iQ==" saltValue="yqhIWmg5+CLYoKaBwEL6wQ=="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558</v>
      </c>
    </row>
  </sheetData>
  <sheetProtection algorithmName="SHA-512" hashValue="d9VUEhr5mfCqLZWMX9sclhr1tP2JYRvZYUYp+4jkMNOe7bk4pckp+1U2EtKRf6ZbV556gw22MH2iUikBuvhTBQ==" saltValue="ZmWOQ5Fj3ONBa6hVcAeV5A=="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03" t="s">
        <v>3</v>
      </c>
      <c r="D47" s="1203"/>
      <c r="E47" s="1204"/>
      <c r="F47" s="11">
        <v>15.25</v>
      </c>
      <c r="G47" s="12">
        <v>12.42</v>
      </c>
      <c r="H47" s="12">
        <v>8.66</v>
      </c>
      <c r="I47" s="12">
        <v>13.43</v>
      </c>
      <c r="J47" s="13">
        <v>10.24</v>
      </c>
    </row>
    <row r="48" spans="2:10" ht="57.75" customHeight="1" x14ac:dyDescent="0.15">
      <c r="B48" s="14"/>
      <c r="C48" s="1205" t="s">
        <v>4</v>
      </c>
      <c r="D48" s="1205"/>
      <c r="E48" s="1206"/>
      <c r="F48" s="15">
        <v>7.08</v>
      </c>
      <c r="G48" s="16">
        <v>6.43</v>
      </c>
      <c r="H48" s="16">
        <v>5.65</v>
      </c>
      <c r="I48" s="16">
        <v>5.4</v>
      </c>
      <c r="J48" s="17">
        <v>10.58</v>
      </c>
    </row>
    <row r="49" spans="2:10" ht="57.75" customHeight="1" thickBot="1" x14ac:dyDescent="0.2">
      <c r="B49" s="18"/>
      <c r="C49" s="1207" t="s">
        <v>5</v>
      </c>
      <c r="D49" s="1207"/>
      <c r="E49" s="1208"/>
      <c r="F49" s="19" t="s">
        <v>564</v>
      </c>
      <c r="G49" s="20" t="s">
        <v>565</v>
      </c>
      <c r="H49" s="20" t="s">
        <v>566</v>
      </c>
      <c r="I49" s="20">
        <v>5.96</v>
      </c>
      <c r="J49" s="21">
        <v>2.66</v>
      </c>
    </row>
    <row r="50" spans="2:10" x14ac:dyDescent="0.15"/>
  </sheetData>
  <sheetProtection algorithmName="SHA-512" hashValue="YwCvXoEYKO6VGsA5blkvWojHsR4poju1pFza3TPRZpA7/yuciYQsCViRaBo/Do4AOYJx/VvSQQi1xZ33a9oi4Q==" saltValue="FTKAGfrYgpTq3crhOBs3D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2023-09-28T11:54:15Z</cp:lastPrinted>
  <dcterms:created xsi:type="dcterms:W3CDTF">2023-02-20T04:11:41Z</dcterms:created>
  <dcterms:modified xsi:type="dcterms:W3CDTF">2023-10-16T04:17:11Z</dcterms:modified>
  <cp:category/>
</cp:coreProperties>
</file>